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8" yWindow="-108" windowWidth="19428" windowHeight="11028"/>
  </bookViews>
  <sheets>
    <sheet name="BALABHADRAPUR" sheetId="1" r:id="rId1"/>
    <sheet name="JAGANNATHPUR" sheetId="2" r:id="rId2"/>
    <sheet name="BADABEARANA" sheetId="6" r:id="rId3"/>
    <sheet name="RADHAKANTAPUR" sheetId="5" r:id="rId4"/>
    <sheet name="GOBINDAPUR" sheetId="7" r:id="rId5"/>
    <sheet name="PARBATIPUR" sheetId="8" r:id="rId6"/>
    <sheet name="LAXMIPRASAD" sheetId="9" r:id="rId7"/>
    <sheet name="DARUDHIPA" sheetId="10" r:id="rId8"/>
    <sheet name="KALIKAPRASAD" sheetId="11" r:id="rId9"/>
    <sheet name="NARASINGHPUR" sheetId="12" r:id="rId10"/>
    <sheet name="KOLUHAPATANA" sheetId="13" r:id="rId11"/>
    <sheet name="BASUDEIPUR" sheetId="14" r:id="rId12"/>
    <sheet name="MAHESWARPUR" sheetId="17" r:id="rId13"/>
    <sheet name="KUSAPALA" sheetId="18" r:id="rId14"/>
    <sheet name="KHAMARDHIPA" sheetId="19" r:id="rId15"/>
    <sheet name="ODAGAON" sheetId="20" r:id="rId16"/>
    <sheet name="BALARAMPUR" sheetId="21" r:id="rId17"/>
    <sheet name="SUANLA" sheetId="22" r:id="rId18"/>
    <sheet name="DHANAGHARA NUAGAON" sheetId="23" r:id="rId19"/>
    <sheet name="GADATARA" sheetId="24" r:id="rId20"/>
    <sheet name="GOLAPATANA" sheetId="25" r:id="rId21"/>
    <sheet name="HARIPRASAD" sheetId="26" r:id="rId22"/>
    <sheet name="MOHANPUR" sheetId="27" r:id="rId23"/>
    <sheet name="CHANDIPRASAD" sheetId="28" r:id="rId24"/>
    <sheet name="BEGUNIA" sheetId="30" r:id="rId25"/>
    <sheet name="DURGAPUR" sheetId="31" r:id="rId26"/>
    <sheet name="CHAKAPADA" sheetId="32" r:id="rId27"/>
    <sheet name="JAGIRBADA" sheetId="33" r:id="rId28"/>
    <sheet name="BHUINPUR" sheetId="34" r:id="rId29"/>
  </sheets>
  <definedNames>
    <definedName name="_xlnm._FilterDatabase" localSheetId="16" hidden="1">BALARAMPUR!$A$10:$I$52</definedName>
    <definedName name="_xlnm._FilterDatabase" localSheetId="19" hidden="1">GADATARA!$A$10:$I$52</definedName>
    <definedName name="_xlnm._FilterDatabase" localSheetId="27" hidden="1">JAGIRBADA!$A$10:$I$52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9" i="8" l="1"/>
  <c r="L29" i="8"/>
  <c r="L14" i="8"/>
  <c r="L11" i="8"/>
  <c r="L50" i="23"/>
  <c r="L39" i="23"/>
  <c r="L29" i="23"/>
  <c r="L24" i="23"/>
  <c r="L21" i="23"/>
  <c r="L50" i="22"/>
  <c r="L39" i="22"/>
  <c r="L29" i="22"/>
  <c r="L29" i="19"/>
  <c r="L28" i="19"/>
  <c r="L27" i="19"/>
  <c r="L50" i="18"/>
  <c r="L39" i="18"/>
  <c r="L29" i="18"/>
  <c r="L24" i="18"/>
  <c r="L21" i="18"/>
  <c r="L50" i="17"/>
  <c r="L29" i="17"/>
  <c r="L18" i="17"/>
  <c r="L50" i="14"/>
  <c r="L29" i="14"/>
  <c r="L50" i="13"/>
  <c r="L39" i="13"/>
  <c r="L29" i="13"/>
  <c r="L50" i="12"/>
  <c r="L39" i="12"/>
  <c r="L29" i="12"/>
  <c r="L50" i="11"/>
  <c r="L39" i="11"/>
  <c r="L29" i="11"/>
  <c r="L50" i="10"/>
  <c r="L29" i="10"/>
  <c r="L20" i="10"/>
  <c r="L18" i="10"/>
  <c r="L11" i="1"/>
  <c r="L27" i="1"/>
  <c r="L50" i="34"/>
  <c r="L39" i="34"/>
  <c r="L29" i="34"/>
  <c r="L14" i="34"/>
  <c r="L11" i="34"/>
  <c r="L39" i="33"/>
  <c r="L29" i="33"/>
  <c r="L14" i="33"/>
  <c r="L11" i="33"/>
  <c r="L50" i="32"/>
  <c r="L39" i="32"/>
  <c r="L29" i="32"/>
  <c r="L14" i="32"/>
  <c r="L11" i="32"/>
  <c r="L39" i="31"/>
  <c r="L29" i="31"/>
  <c r="L11" i="31"/>
  <c r="L14" i="31"/>
  <c r="L50" i="30"/>
  <c r="L39" i="30"/>
  <c r="L29" i="30"/>
  <c r="L24" i="30"/>
  <c r="L21" i="30"/>
  <c r="L50" i="28"/>
  <c r="L39" i="28"/>
  <c r="L29" i="28"/>
  <c r="L50" i="27"/>
  <c r="L39" i="27"/>
  <c r="L29" i="27"/>
  <c r="L14" i="27"/>
  <c r="L11" i="27"/>
  <c r="L29" i="26"/>
  <c r="L29" i="25"/>
  <c r="L24" i="25"/>
  <c r="L21" i="25"/>
  <c r="L50" i="24"/>
  <c r="L29" i="24"/>
  <c r="L14" i="24"/>
  <c r="L11" i="24"/>
  <c r="L50" i="5"/>
  <c r="L39" i="5"/>
  <c r="L14" i="5"/>
  <c r="L11" i="5"/>
  <c r="L50" i="7"/>
  <c r="L39" i="7"/>
  <c r="L29" i="7"/>
  <c r="L20" i="7"/>
  <c r="L18" i="7"/>
  <c r="L50" i="6"/>
  <c r="L39" i="6"/>
  <c r="L14" i="2"/>
  <c r="L39" i="20"/>
  <c r="L21" i="20"/>
  <c r="L24" i="20"/>
</calcChain>
</file>

<file path=xl/sharedStrings.xml><?xml version="1.0" encoding="utf-8"?>
<sst xmlns="http://schemas.openxmlformats.org/spreadsheetml/2006/main" count="1746" uniqueCount="211">
  <si>
    <t>form No.6</t>
  </si>
  <si>
    <t>(see rule 42)</t>
  </si>
  <si>
    <t>sale statistics of the land property for rural area</t>
  </si>
  <si>
    <t>LAND TYPE</t>
  </si>
  <si>
    <t>LOCATION</t>
  </si>
  <si>
    <t>ZONE</t>
  </si>
  <si>
    <t>PLOT  NO.</t>
  </si>
  <si>
    <t>VALUE PER 
ACRE</t>
  </si>
  <si>
    <t>REMARKS</t>
  </si>
  <si>
    <t>AGRICULTURAL
LAND</t>
  </si>
  <si>
    <t>ROADSIDE
PLOT</t>
  </si>
  <si>
    <t>NATIONAL
HIGHWAY</t>
  </si>
  <si>
    <t>STATE HIGHWAY
AND EXPRESSWAY</t>
  </si>
  <si>
    <t>OTHER MAJOR 
ROADS</t>
  </si>
  <si>
    <t>ZONE I :upto 50
meters from the 
road</t>
  </si>
  <si>
    <t>zone iI :50 to 200
meters from the 
road</t>
  </si>
  <si>
    <t>Zone iI :50 to 200
meters from the 
road</t>
  </si>
  <si>
    <t>NIL</t>
  </si>
  <si>
    <t>INTERIOR PLOT 
(Beyound 200
meters From the 
road)</t>
  </si>
  <si>
    <t>Irrigated Land</t>
  </si>
  <si>
    <t>Non-Irrigated 
land</t>
  </si>
  <si>
    <t>Double Crops</t>
  </si>
  <si>
    <t>Single Crops</t>
  </si>
  <si>
    <t>Fallow Land</t>
  </si>
  <si>
    <t>Cropped Land</t>
  </si>
  <si>
    <t>Project area (social
,Economical or other
Development 
Project but not 
converted to Non-
Agricultural 
Purpose )</t>
  </si>
  <si>
    <t>Social</t>
  </si>
  <si>
    <t>Economical</t>
  </si>
  <si>
    <t>Others</t>
  </si>
  <si>
    <t>Non-Agricultural
land</t>
  </si>
  <si>
    <t>Residential</t>
  </si>
  <si>
    <t>Commercial</t>
  </si>
  <si>
    <t>Institutional</t>
  </si>
  <si>
    <t>Industrial</t>
  </si>
  <si>
    <t>Miscellaneous
Land(Plots not defined hitherlo)</t>
  </si>
  <si>
    <t>NAME OF TAHASIL                              :BEGUNIA
NAME OF REGISTRATION OFFICE   :BEGUNIA
NAME OF THE VILLAGE                    : JAGANATH PUR 
NAME OF RI OFFICE                           :BEGUNIA</t>
  </si>
  <si>
    <t>NAME OF TAHASIL                              :BEGUNIA
NAME OF REGISTRATION OFFICE   :BEGUNIA
NAME OF THE VILLAGE                    : BALABHADRA PUR  
NAME OF RI OFFICE                           :BEGUNIA</t>
  </si>
  <si>
    <t xml:space="preserve">112,113,114,122,157,158,159,160,164,165,166,167,168,169,170,171,172,176,177,178,180,181,182,298,299,300,320,321,322,329,330,331,332,333,334,335,336,337,339,340,341,342,343,344,346,354,355,356,357,360,361,365,365,366,367,368,374,381,382,383,384,385,386,387,387,388,395,395,396,396,401,402,402,403,403,403,404,404,405,405,407,410,411,411,412,412,413,414,423,423,423,424,425,426,431,432,433,434,435,436,443,447,456,457,458,459,460,461,462,463,464,465,468,470,471,472,473,475,476,492,493,494,496,497,498,499,500,505,506,508,509,510,511,517,518,807,812
</t>
  </si>
  <si>
    <t xml:space="preserve">2,103,452,455,467,474
</t>
  </si>
  <si>
    <t xml:space="preserve">3,4,5,6,7,8,9,27,28,29,30,31,32,33,34,35,36,37,45,46,132,137,149,150,151,155,173,174,174,175,179,202,207,209,210,290,291,292,293,294,308,309,328,338,353,359,364,380,516
</t>
  </si>
  <si>
    <t xml:space="preserve">10,11,12,13,14,15,16,17,18,19,20,21,22,23,24,25,26,38,39,40,41,42,43,44,47,48,49,50,51,52,53,54,55,56,57,58,59,60,61,62,63,64,65,66,67,68,69,70,71,72,73,74,75,76,77,78,79,80,81,82,83,84,85,86,87,88,92,93,94,95,99,100,101,104,105,106,107,108,109,110,111,115,116,119,119,120,121,123,124,125,126,127,128,129,130,131,133,134,135,136,138,139,140,141,142,143,144,145,146,147,148,152,153,154,156,358,358,389,390,391,392,393,394,397,398,399,408,409,477,480,481,482,483,484,486,487,488,489,490,491,495,507
</t>
  </si>
  <si>
    <t xml:space="preserve">162,163,183,184,185,186,187,188,191,300,301,302,303,304,305,306,307,313,315,316,318,319,323,325,326,327,345,347,348,349,350,351,352,362,363,368,369,371,372,373,374,375,376,377,378,379,415,416,417,418,419,420,421,422,427,428,429,430,437,438,439,440,441,443,444,445,448,449,450,451,501,502,503,504,512,514,515,519,520,521,522,523,524,525,526,527,528,529,530,531,534,541,542,543,544,545,546,547,548,549,550,552,553,554,555,556,557,558,562,563,564,565,566,567,568,569,570,571,572,574,575,576,3880
</t>
  </si>
  <si>
    <t xml:space="preserve">112,113,114,122,157,158,159,160,164,165,166,167,168,169,170,171,172,176,177,178,180,181,182,298,299,320,321,322,329,330,331,332,333,334,335,336,337,339,340,341,342,343,344,346,354,355,356,357,360,361,365,366,367,381,382,383,384,385,386,387,388,395,396,401,402,403,404,405,407,410,411,412,413,414,423,424,425,426,431,432,433,434,435,436,447,456,457,458,459,460,461,462,463,464,465,468,470,471,472,473,475,476,492,493,494,496,497,498,499,500,505,506,508,509,510,511,517,518,807,812
</t>
  </si>
  <si>
    <t>115,162,199,247,248,249,250,251,252,253,255,261,262,271,274,275,283,284,285,286,318,319,320,321,322,323,324,325,326,327,328,329,338,345,367,368,387,387,388,388,389,389,390,391,392,393,394,395,396,397,402,403,404,405,406,407,408,409,410,411,413,414,415,416,417,418,419,420,421,423,424,425,427,428,431,432,437,444,454,455,456,457,458,459,460,461,462,463,464,465,466,467,468,469,470,471,472,473,474,475,476,477,478,479,480,485,494,520,526,529,530,536,565,566,588,597,635,640,641,642,643,645,646,647,651,652,653,654,655,656,657,658,659,660,661,662,664,665,666,667,668,669,670,671,672,675,676,677,678,679,681,683,684,685,686,687,688,689,690,691</t>
  </si>
  <si>
    <t xml:space="preserve">155,156,157,158,159,160,161,167,168,169,170,171,172,173,174,175,176,177,181,182,183,184,191,192,193,194,195,200,201,202,203,204,205,206,207,208,209,210,211,212,213,227,228,229,230,231,232,233,234,235,236,237,238,239,240,263,264,265,266,267,279,280,281,294,295,296,297,298,299,300,301,302,304,305,340,341,342,343,344,348,349,350,352,353,354,374,375,376,378,379,380,381,382,399,438,439,440,442,445,446,447,448,449,450,501,502,503,504,505,506,507,508,509,513,514,515,516,517,518,519,521,522,523,524,525,527,528,533,534,535,537,538,539,540,541,542,543,544,545,546,547,548,549,550,551,552,553,554,556,557,558,559,560,561,562,563,568,569,570,698,699,701,4446,5520
</t>
  </si>
  <si>
    <t xml:space="preserve">116,117,118,119,120,121,122,123,124,125,126,127,130,135,142,143,144,145,146,147,148,149,150,151,152,153,163,164,165,166,185,186,187,188,189,190,196,214,215,216,217,218,219,220,221,222,223,224,225,226,241,256,257,258,259,260,268,269,272,276,277,278,282,287,288,289,290,291,292,293,306,307,308,309,310,311,312,313,315,316,317,331,332,333,334,335,336,337,346,347,355,356,357,358,359,360,361,362,363,364,365,366,369,370,371,372,373,383,384,385,386,429,430,433,434,435,436,483,484,486,487,488,489,490,491,492,493,495,496,497,498,499,500,510,511,512,564,567,571,574,575,576,580,581,582,583,584,585,586,587,589,590,591,592,593,594,595,596,598,599,600,601,602,603,604,605,606,607,608,609,610,611,612,613,614,615,616,617,618,619,620,621,622,623,624,625,626,628,629,630,631,632,633,634,636,637,638,644,648,649,650,4994
</t>
  </si>
  <si>
    <t>NAME OF TAHASIL                              :BEGUNIA
NAME OF REGISTRATION OFFICE   :BEGUNIA
NAME OF THE VILLAGE                    : RADHAKANTAPUR
NAME OF RI OFFICE                           :BEGUNIA</t>
  </si>
  <si>
    <t>NAME OF TAHASIL                              :BEGUNIA
NAME OF REGISTRATION OFFICE   :BEGUNIA
NAME OF THE VILLAGE                    : BADABERANA
NAME OF RI OFFICE                           :BEGUNIA</t>
  </si>
  <si>
    <t>102, 375, 377, 382, 383, 384, 385, 386, 388, 390, 391, 392, 395, 396, 397, 403, 404, 406, 407, 408, 409, 410, 411, 412, 413, 414, 415, 416, 419, 420, 421, 422, 423, 428, 429, 430, 463, 464, 465, 466, 467, 468, 469, 797, 798, 799, 800, 801, 802, 803, 808, 809, 814, 1018, 1023, 1026, 1030, 1034, 1035, 1041, 1042, 1043, 1044, 1045, 1046, 1047, 1049, 1050, 1051, 1052, 1055, 1056, 1060, 1064, 1065, 1068, 1069, 1071, 1072, 1073, 1074, 1075, 1076, 1077, 1078, 1080, 1081, 1082, 1083, 1084, 1085, 1086, 1088, 1089, 1090, 1091, 1092, 1093, 1094, 1095, 1096, 1097, 1098, 1099, 1100, 1101, 1102, 1103, 1104, 1105, 1106, 1107, 1108, 1109, 1110, 1111, 1112, 1113, 1114, 1115, 1117, 1118, 1119, 1120, 1121, 1122, 1123, 1124, 1125, 1126, 1127, 1128, 1129, 1130, 1131, 1157, 1158, 1160, 1161, 1656, 1657, 1658, 1659, 1660, 1661, 1662, 1663, 1664, 1666, 1667, 1668, 1669, 1670, 1671, 1672, 1673, 1674, 1675, 1676, 1677, 1680, 1681, 1722, 1723, 1724, 1725, 1727, 1730, 1731, 1732, 1733, 1734, 1735, 1736, 1737, 1738, 1742, 1743, 1744, 1745, 1746, 1747, 1748, 1749, 1750, 1751, 1752, 1753, 1754, 1755, 1756, 1757, 1758, 1759, 1760, 1761, 1762, 1763, 1764, 1765, 1766, 1767, 1768, 1769, 1770, 1771, 1772, 1773, 1856, 1858, 1859, 1860, 1862, 1895, 1904, 1905, 1906, 1907, 1912, 1913, 1914, 1915, 1916, 1917, 1918, 1919, 1920, 1921, 1924, 1925, 1926, 1927, 1928, 1929, 1930, 1931, 1932, 1957, 1987, 1988, 1989, 1990, 1991, 1992, 1995, 2000, 2001, 2006, 2022, 2024, 2028, 2039, 2045, 2077, 2081, 2082, 2087, 2095, 2096, 2097</t>
  </si>
  <si>
    <t>219, 220, 221, 222, 223, 224, 225, 226, 227, 228, 229, 230, 231, 232, 233, 234, 235, 236, 237, 238, 239, 240, 241, 242, 243, 244, 245, 246, 247, 248, 249, 250, 251, 252, 253, 254, 255, 256, 257, 258, 259, 260, 261, 262, 263, 264, 265, 266, 267, 268, 269, 270, 271, 272, 273, 274, 275, 276, 277, 278, 279, 280, 281, 282, 283, 284, 285, 286, 287, 288, 289, 290, 291, 292, 293, 294, 295, 296, 297, 298, 299, 300, 301, 302, 303, 304, 305, 306, 307, 308, 309, 310, 311, 312, 313, 314, 315, 316, 317, 318, 319, 320, 321, 322, 323, 324, 325, 326, 327, 328, 329, 330, 331, 332, 333, 334, 335, 336, 337, 338, 339, 340, 341, 342, 343, 344, 345, 346, 350, 351, 352, 353, 354, 355, 356, 357, 358, 359, 360, 361, 362, 363, 364, 365, 366, 367, 368, 369, 370, 371, 372, 373, 374, 376, 378, 379, 380, 381, 393, 394, 398, 399, 400, 401, 426, 427, 431, 432, 433, 434, 435, 436, 437, 438, 439, 440, 441, 442, 443, 444, 445, 446, 450, 452, 453, 454, 455, 456, 457, 458, 459, 460, 461, 462, 470, 471, 472, 473, 474, 475, 477, 535, 538, 539, 540, 541, 542, 543, 544, 545, 546, 547, 548, 549, 550, 551, 552, 553, 554, 555, 556, 811, 812, 813, 815, 816, 817, 818, 819, 940, 964, 965, 966, 967, 968, 969, 970, 971, 972, 973, 974, 975, 976, 977, 978, 979, 993, 994, 995, 996, 997, 998, 999, 1000, 1001, 1002, 1003, 1004, 1005, 1006, 1007, 1009, 1010, 1011, 1012, 1013, 1014, 1015, 1016, 1017, 1019, 1024, 1025, 1031, 1032, 1033, 1048, 1135, 1136, 1137, 1138, 1139, 1140, 1141, 1142, 1143, 1144, 1145, 1146, 1147, 1148, 1149, 1150, 1151, 1152, 1153, 1154, 1155, 1156, 1159, 1162, 1163, 1164, 1165, 1166, 1167, 1168, 1169, 1170, 1171, 1172, 1173, 1174, 1175, 1176, 1177, 1178, 1179, 1180, 1181, 1187, 1188, 1189, 1190, 1191, 1192, 1193, 1194, 1195, 1196, 1197, 1198, 1199, 1200, 1201, 1202, 1203, 1204, 1205, 1206, 1207, 1208, 1209, 1210, 1211, 1212, 1213, 1221, 1222, 1224, 1225, 1226, 1227, 1228, 1229, 1230, 1234, 1235, 1236, 1237, 1238, 1239, 1240, 1241, 1242, 1243, 1244, 1245, 1246, 1247, 1248, 1249, 1250, 1251, 1252, 1613, 1614, 1615, 1623, 1624, 1625, 1626, 1627, 1628, 1629, 1631, 1632, 1633, 1634, 1635, 1636, 1637, 1639, 1640, 1641, 1642, 1643, 1644, 1645, 1646, 1647, 1648, 1649, 1650, 1651, 1652, 1653, 1654, 1655, 1678, 1679, 1682, 1683, 1684, 1685, 1686, 1687, 1688, 1689, 1690, 1692, 1693, 1694, 1695, 1697, 1698, 1699, 1700, 1701, 1702, 1703, 1704, 1705, 1706, 1707, 1708, 1709, 1710, 1711, 1712, 1713, 1714, 1715, 1716, 1718, 1719, 1720, 1721, 1726, 1728, 1729, 1733, 1734, 1735, 1736, 1780, 1781, 1782, 1783, 1784, 1785, 1786, 1787, 1788, 1789, 1790, 1791, 1792, 1793, 1794, 1795, 1796, 1797, 1798, 1799, 1800, 1801, 1802, 1803, 1850, 1851, 1852, 1853, 1854, 1855, 1861, 1865, 1866, 1867, 1868, 1869, 1870, 1871, 1872, 1873, 1874, 1875, 1876, 1877, 1878, 1879, 1883, 1886, 1888, 1890, 1891, 1892, 1893, 1894, 1898, 1899, 1900, 1901, 1902, 1903, 1908, 1909, 1910, 1911, 1941, 1942, 1943, 1944, 1945, 1946, 1949, 1950, 1951, 1952, 1971, 1972, 1973, 1974, 1975, 1976, 1977, 1978, 1979, 1980, 1982, 1985, 1986, 1993, 1994, 1996, 1997, 1998, 1999, 2004, 2012, 2013, 2023, 2038, 2056, 2098, 2101</t>
  </si>
  <si>
    <t>14, 15, 17, 18, 19, 20, 21, 22, 23, 24, 25, 26, 27, 32, 33, 35, 43, 45, 46, 47, 49, 50, 51, 52, 54, 55, 56, 57, 59, 60, 71, 72, 74, 75, 76, 78, 80, 81, 82, 83, 84, 85, 86, 87, 88, 89, 90, 91, 92, 93, 94, 95, 96, 98, 109, 110, 111, 112, 113, 114, 115, 116, 117, 118, 119, 120, 121, 122, 123, 124, 125, 126, 127, 128, 129, 130, 131, 132, 133, 134, 135, 136, 137, 139, 140, 141, 142, 143, 144, 145, 146, 147, 148, 149, 150, 151, 152, 153, 154, 155, 156, 157, 158, 159, 160, 161, 162, 163, 164, 165, 166, 167, 168, 169, 170, 171, 172, 173, 175, 176, 177, 178, 183, 184, 186, 187, 188, 189, 190, 191, 192, 193, 194, 196, 197, 198, 199, 200, 203, 204, 218, 220, 221, 342, 343, 344, 345, 346, 348, 349, 350, 351, 352, 353, 354, 355, 356, 357, 358, 359, 360, 361, 362, 363, 364, 365, 366, 367, 371, 372, 373, 374, 375, 376, 377, 378, 379, 380, 381, 382, 383, 384, 386, 387, 388, 389, 390, 391, 392, 393, 394, 395, 396, 397, 398, 399, 400, 401, 402, 403, 408, 413, 414, 415, 416, 417, 418, 419, 420, 421, 422, 423, 424, 425, 426, 427, 428, 429, 430, 431, 432, 433, 434, 435, 436, 437, 438, 439, 440, 442, 443, 444, 445, 446, 447, 448, 449, 450, 451, 452, 453, 454, 455, 456, 457, 458, 464, 474, 475, 476, 477, 478, 479, 480, 481, 482, 483, 484, 485, 486, 487, 488, 489, 490, 491, 492, 493, 494, 495, 496, 497, 498, 499, 500, 501, 502, 503, 504, 505, 506, 508, 509, 512, 513, 514, 670, 671, 672, 673, 674, 675, 676, 677, 681, 682, 683, 684, 685, 686, 687, 688, 689, 692, 694, 695, 699, 700, 702, 703, 704, 705, 706, 707, 708, 709, 710, 711, 712, 713, 714, 715, 716, 717, 718, 719, 720, 725, 726, 727, 728, 729, 830, 831, 832, 833, 834, 835, 836, 837, 838, 839, 840, 841, 842, 843, 844, 845, 846, 847, 848, 849, 850, 851, 852, 853, 854, 855, 856, 857, 858, 859, 860, 861, 862, 863, 864, 865, 866, 867, 868, 869, 870, 871, 872, 873, 874, 875, 876, 877, 878, 879, 880, 881, 882, 883, 884, 885, 886, 887, 888, 889, 890, 891, 892, 893, 894, 895, 896, 897, 898, 899, 900, 901, 902, 903, 904, 905, 906, 907, 908, 909, 910, 911, 912, 913, 914, 915, 916, 917, 918, 922, 923, 924, 925, 926, 927, 928, 929, 930, 931, 932, 933, 934, 935, 936, 937, 938, 941, 942, 943, 944, 945, 946, 947, 948, 949, 950, 951, 953, 954, 955, 956, 957, 958, 959, 960, 961, 962, 963, 964, 965, 966, 973, 974, 976, 977, 978, 979, 980, 981, 982, 983, 984, 985, 986, 987, 988, 989, 990, 991, 992, 993</t>
  </si>
  <si>
    <t>202, 206, 207, 208, 209, 210, 211, 213, 214, 215, 216, 217, 219, 225, 226, 227, 228, 229, 230, 231, 232, 233, 234, 235, 236, 237, 238, 240, 241, 242, 243, 244, 245, 246, 247, 248, 249, 250, 251, 252, 253, 254, 255, 256, 257, 258, 259, 260, 261, 262, 263, 264, 265, 266, 267, 268, 269, 270, 271, 272, 273, 274, 275, 276, 277, 279, 280, 281, 282, 283, 284, 285, 286, 287, 288, 289, 290, 291, 292, 293, 294, 295, 296, 297, 298, 299, 301, 302, 303, 304, 305, 306, 307, 308, 309, 310, 311, 312, 313, 314, 315, 316, 317, 318, 319, 320, 321, 322, 323, 324, 325, 326, 327, 328, 329, 330, 331, 332, 333, 334, 335, 336, 337, 338, 339, 340, 341, 368, 369, 370, 465, 466, 467, 468, 469, 471, 472, 517, 518, 520, 521, 523, 524, 528, 543, 544, 545, 546, 559, 560, 561, 571, 575, 576, 581, 582, 583, 586, 590, 591, 598, 599, 600, 601, 602, 603, 604, 605, 606, 608, 615, 616, 617, 618, 619, 620, 622, 623, 626, 627, 628, 629, 630, 631, 635, 636, 637, 638, 639, 640, 641, 642, 643, 644, 645, 646, 647, 648, 649, 650, 651, 652, 653, 654, 655, 656, 657, 658, 659, 660, 666, 677, 678, 679, 690, 740, 741, 742, 743, 744, 745, 746, 747, 748, 749, 750, 751, 752, 753, 754, 755, 756, 757, 758, 761, 762, 764, 766, 767, 768, 771, 772, 773, 774, 776, 780, 783, 785, 786, 787, 788, 793, 794, 797, 801, 802, 803, 804, 805, 806, 807, 808, 809, 811, 814, 921, 940, 967, 968, 969, 970, 971, 975, 996, 997, 998, 999, 1003, 1009, 1018, 1020, 1021, 1022, 1023, 1026, 1027, 1028, 1029, 1030, 1034, 1035, 1036, 1037, 1038, 1039, 1040, 1041, 1042, 1043, 1044, 1045, 1046, 1047, 1049, 1050, 1051, 1053, 1054, 1055, 1056, 1057, 1058, 1059, 1060, 1061, 1062, 1063, 1064, 1065, 1066, 1067, 1068, 1069, 1070, 1071, 1072, 1073, 1074, 1075, 1076, 1080, 1081, 1082, 1083, 1084, 1085, 1086, 1088, 1089, 1090, 1091, 1092, 1093, 1094, 1096, 1097, 1098, 1099, 1100, 1101, 1102, 1103, 1104, 1105, 1106, 1107, 1108, 1109, 1110, 1112, 1113, 1114, 1115, 1117, 1118, 1120, 1121, 1122, 1123, 1124, 1125, 1126, 1127, 1128, 1129, 1130, 1131, 1133, 1134, 1135, 1136, 1137, 1138, 1139, 1140, 1141, 1142, 1146, 1147, 1148, 1149, 1150, 1152, 1153, 1154, 1156, 1157, 1158, 1159, 1160, 1161, 1162, 1163, 1164, 1165, 1166, 1167, 1168, 1169, 1170, 1171, 1172, 1173, 1174, 1175, 1176, 1177, 1178, 1179, 1180, 1182, 1183, 1184, 1185, 1186, 1187, 1188, 1190, 1191, 1192, 1193, 1194, 1195, 1196, 1197, 1198, 1199, 1201, 1202, 1203, 1204, 1205, 1206, 1207, 1208, 1209, 1210, 1211, 1212, 1213, 1214, 1215, 1216, 1217, 1218, 1219, 1220, 1221, 1222, 1223, 1224, 1226, 1227, 1228, 1229, 1230, 1232, 1233, 1234, 1236, 1237, 1238, 1239, 1240, 1241, 1242, 1243, 1244, 1245, 1246, 1247, 1248, 1249, 1250, 1251, 1252, 1253, 1254, 1255, 1256, 1257, 1258, 1259, 1260, 1261, 1262, 1263, 1264, 1265, 1266, 1268, 1269, 1271, 1272, 1273, 1274, 1275, 1276, 1277, 1279, 1280, 1281, 1285, 1286, 1287, 1289, 1290, 1291, 1292, 1293, 1294, 1295, 1296, 1297, 1298, 1299, 1300, 1302, 1303, 1305, 1306, 1307, 1308, 1309, 1310, 1311, 1313, 1314, 1315, 1316, 1317, 1535, 1621, 1622, 1623, 1624, 1625, 1626, 1628, 1629, 1630, 1631, 1633, 1634, 1635, 1636, 1637, 1639, 1640, 1641, 1642, 1643, 1644, 1645, 1646, 1649, 1650, 1653, 1654, 1656, 1657, 1659, 1660, 1662, 1663, 1665, 1666, 1667, 1668, 1669, 1670, 1671, 1672, 1673, 1674, 1676, 1677, 1678, 1679, 1680, 1681, 1682, 1731, 1736, 1745, 1746, 1747, 1748, 1749, 1750, 1751, 1752, 1753, 1754, 1755, 1756, 1757, 1758, 1759, 1760, 1762, 1763, 1764, 1765, 1766, 1767, 1768, 1769, 1770, 1771, 1772, 1774, 1775, 1776, 1777, 1778, 1779, 1992, 2000</t>
  </si>
  <si>
    <t>12, 13, 16, 28, 29, 30, 31, 34, 36, 37, 38, 39, 40, 41, 42, 44, 48, 53, 58, 61, 62, 63, 64, 73, 77, 79, 103, 104, 105, 106, 107, 138, 174, 222, 278, 412, 441, 459, 507, 510, 511, 515, 516, 519, 522, 525, 526, 527, 529, 530, 531, 532, 533, 534, 536, 537, 538, 539, 540, 541, 542, 547, 548, 549, 550, 551, 552, 553, 558, 562, 563, 564, 565, 566, 567, 568, 569, 570, 572, 573, 574, 577, 578, 579, 580, 584, 585, 587, 588, 589, 592, 593, 594, 595, 607, 609, 610, 611, 612, 613, 621, 624, 625, 632, 633, 634, 662, 691, 693, 696, 697, 698, 701, 721, 722, 723, 724, 730, 731, 733, 734, 735, 736, 737, 738, 759, 760, 763, 765, 769, 770, 775, 777, 778, 779, 781, 782, 812, 821, 822, 919, 920, 939, 952, 972, 994, 995, 1000, 1002, 1010, 1011, 1012, 1013, 1019, 1052, 1151, 1318, 1319, 1320, 1321, 1322, 1334, 1485, 1560, 1577, 1603, 1627, 1773, 1999</t>
  </si>
  <si>
    <t>NAME OF TAHASIL                              :BEGUNIA
NAME OF REGISTRATION OFFICE   :BEGUNIA
NAME OF THE VILLAGE                    : GOBINDPUR 
NAME OF RI OFFICE                           :BEGUNIA</t>
  </si>
  <si>
    <t>41,43,44,45,47,48,49,50,51,53,54,299,300,301,302,305,306,307,309,311,315,316,317,319,331,336,337,338,339,340,341,342,343,344,345,346,347,348,350,351,353,355,356,357,358,361,362,365,393,394,395,399,400,401,402,403,404,405,406,407,435,436,437,438,439,440,441,442,443,444,445,446,447,448,449,450,451,452,453,454,455,456,457,458,459,460,461,462,463,464,513,514,515,516,517,615,616,617,618,631,632,633,634,635,636,637,668,672,673,674,675,676,681,682,684,685,686,687,689,690,691,693,694,695,715,731,735,740,741,742,753,754,755,756,757,758,763,764,767,768,771,772,775,776,779,780,781,782,792,793,796,799,803,804,816,817,818,819,820,821,822,823,824,1130,1131,1132,1133,1135,1136,1137,1138,1141,1142,1143,1144,1145,1146,1147,1187,1189,1192,1193,1196,1197,1199,1200,1201,1202,1203,1204,1206,1207,1209,1234,1241</t>
  </si>
  <si>
    <t>31,32,33,34,35,36,37,38,39,40,55,56,57,58,59,66,67,68,269,270,271,272,273,274,275,276,277,278,279,280,281,282,283,284,285,286,287,288,289,290,293,294,295,296,297,303,304,310,312,313,314,318,321,322,325,326,352,354,359,360,363,367,368,369,370,372,373,374,375,376,377,378,379,380,381,382,391,392,396,397,398,408,409,410,412,420,421,422,423,424,425,426,427,428,429,430,431,432,433,466,467,468,469,470,471,472,473,491,518,606,611,612,613,614,619,620,621,623,624,626,627,628,629,630,639,640,641,642,643,645,646,648,649,650,651,652,653,654,655,656,657,658,659,660,661,669,670,671,696,697,698,699,701,702,703,704,705,706,707,708,709,710,711,712,713,714,716,717,718,719,720,721,722,723,724,725,726,727,728,729,730,732,734,736,737,738,739,743,744,745,747,748,749,750,751,752,759,760,761,762,765,774,777,778,783,785,786,787,789,790,791,795,798,801,802,805,806,812,813,814,826,831,832,833,834,835,837,839,840,841,842,843,847,849,851,852,853,854,855,856,857,858,863,864,867,868,869,872,873,874,876,877,878,879,881,882,884,885,886,887,889,890,896,897,898,899,900,901,902,903,904,905,906,907,908,911,912,913,915,916,917,918,920,921,922,923,924,925,926,927,928,929,930,931,932,933,935,936,937,939,940,941,942,943,944,948,949,952,1022,1023,1024,1025,1026,1027,1028,1029,1030,1031,1033,1034,1035,1036,1037,1053,1061,1062,1063,1084,1085,1086,1118,1119,1120,1121,1122,1123,1124,1127,1128,1129,1150,1151,1156,1157,1183,1184,1185,1216,1218,1220</t>
  </si>
  <si>
    <t>1,9,17,18,19,21,25,26,27,28,29,30,31,32,34,35,36,37,38,39,40,41,42,44,48,49,84,85,113,144,194,195,198,200,201,202,203,204,205,206,207,208,209,210,211,212,213,214,215,216,217,218,219,220,221,222,223,224,225,226,227,228,229,230,231,232,233,234,235,240,241,242,243,244,245,246,247,248,249,250,251,252,253,256,258,331,375,378,379,380,382,384,450,455,520,522,523,524,525,526,527,528,529,530,531,532,533,534,535,536,537,538,539,541,542,543,544,545,546,547,548,549,550,562,563,564,565,566,567,569,570,571,572,573,577,578,579,580,581,582,583,584,585,586,587,588,589,590,591,592,593,594,595,596,597,598,602,604,606,607,609,610,611,613,614,617,618,619,621,622,623,624,625,626,627,628,629,630,632,633,634,635,637,638,639,640,641,642,643,644,645,646,647,648,649,650,651,652,653,654,655,656,657,658,659,660,662,665,666,667,669,670,671,672,673,674,675,676,677,684,685,686,687,688,689,690,693,694,695,696,697,698,699,700,702,703,704,705,706,707,708,709,710,711,712,713,714,715,716,717,718,719,720,721,722,723,724,725,726,727,728,729,730,731,732,733,734,735,736,737,738,739,740,1016,1017,1018,1022,1023,1026,1027,1028,1029,1030,1031,1032,1033,1034,1035,1036,1037,1038,1040,1041,1042,1044,1045,1048,1049,1050,1051,1052,1053,1054,1055,1056,1057,1058,1059,1060,1061,1062,1063,1064,1065,1067,1068,1070,1071,1072,1073,1074,1075,1076,1077,1078,1079,1080,1081,1082,1083,1084,1085,1086,1087,1088,1089,1090,1091,1092,1093,1094,1095,1096,1097,1098,1099,1100,1101,1102,1104,1105,1106,1107,1108,1109,1110,1111,1112,1113,1114,1115,1116,1117,1118,1119,1120,1121,1122,1123,1124,1125,1126,1127,1128,1129,1130,1131,1136,1137,1138,1142,1143,1144,1145,1146,1147,1148,1149,1150,1151,1152,1153,1154,1155,1156,1157,1158,1159,1160,1161,1162,1163,1164,1165,1166,1167,1168,1169,1170,1171,1172,1173,1175,1176,1177,1178,1179,1180</t>
  </si>
  <si>
    <t>124,167,168,169,170,172,173,174,176,177,178,179,180,181,182,183,187,188,189,191,260,261,262,263,270,278,279,290,291,292,303,304,305,307,314,317,318,319,320,321,322,323,324,325,326,327,328,329,330,332,333,334,335,336,337,338,339,340,341,342,395,404,410,411,412,420,421,423,424,427,428,429,430,438,441,442,444,446,447,452,454,461,462,463,465,466,477,478,479,480,481,482,483,484,485,486,487,488,489,490,494,495,496,497,498,499,500,501,502,503,504,505,537,538,553,554,557,558,559,560,561,686,747,748,749,750,751,753,754,755,757,759,760,761,762,764,765,766,767,768,769,770,771,772,773,774,775,776,777,778,779,780,781,782,783,784,785,786,789,790,791,792,793,794,795,796,797,798,799,800,801,802,803,804,805,806,807,808,809,810,811,812,813,814,816,817,818,819,820,821,822,823,825,826,827,828,829,830,831,832,833,834,835,837,838,839,840,841,842,843,844,845,846,847,848,849,850,851,852,853,854,855,856,857,858,859,860,861,862,863,864,865,866,867,868,869,870,871,872,873,874,875,876,877,878,879,880,881,882,883,884,885,888,889,890,891,892,893,894,895,896,897,898,899,901,902,903,904,905,906,907,908,909,910,911,912,913,915,916,917,918,920,921,922,923,924,925,926,927,928,929,930,931,932,933,934,935,936,937,939,940,941,942,943,944,945,946,947,948,949,950,951,952,953,956,957,958,959,960,961,962,963,964,965,966,967,969,970,971,972,973,974,975,976,979,980,981,982,983,984,985,986,987,989,990,991,992,993,994,995,996,997,998,999,1000,1001,1002,1003,1004,1005,1006,1007,1008,1009,1010,1011,1013,1014,1015,1025</t>
  </si>
  <si>
    <t>NAME OF TAHASIL                              :BEGUNIA
NAME OF REGISTRATION OFFICE   :BEGUNIA
NAME OF THE VILLAGE                     :PARBATIPUR 
NAME OF RI OFFICE                           :BEGUNIA</t>
  </si>
  <si>
    <t>117,122,123,127,128,130,132,133,134,135,136,137,260,261,262,263,264,265,266,267,353,354
362,363,368,370,371,384,</t>
  </si>
  <si>
    <t>21,22,23,57,59,60,61,65,66,6768,108,109,111,112,113,114,115,116,118,119,120,121,131,138,19,140,141,142,143,145,146,147,148,149,247,248,249,250,251,252,253,254,255,256,257,258,259,268,269,27027,272,273,274,276,277,278,279,280,281,282,283,284,285,286,287339,342,343,344,345,346,347,348,349,350,351,352,372,373,374,375,376,377,378,379,380,381,382,</t>
  </si>
  <si>
    <t>4,5,6,7,8,9,10,11,12,13,14,15,16,17,18,20,24,27,28,29,30,31,32,33,34,35,36,37,38,39,40,41,42,43,44,45,46,47,48,49,50,51,52,53,54,55,56,69,70,71,72,73,74,75,76,77,78,79,80,81,82,83,84,85,86,87,88,89,90,91,92,93,94,95,96,97,98,99,100,101,102,103,104,105,106,107,110,144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4,235,236,237,238,239,240,241,242,243,245,246,288,289,290,291,292,293,294,295,296,297,298,299,300,301,302,303,304,305,306,307,308,309,310,311,312,313,314,315,316,317,318,319,320,321,322,323,324,325,326,327,328,329,330,332,333,334,335,336,337,338,340,341,</t>
  </si>
  <si>
    <t>124,125,126,129,355,356,357,358,359,360,361,364,365,366,367,369,383,</t>
  </si>
  <si>
    <t>NAME OF TAHASIL                              :BEGUNIA
NAME OF REGISTRATION OFFICE   :BEGUNIA
NAME OF THE VILLAGE                     :LAXMI PRASAD 
NAME OF RI OFFICE                           :BEGUNIA</t>
  </si>
  <si>
    <t>3,4,5,6,7,8,9,10,11,12,13,14,15,16,17,18,19,20,21,22,23,24,25,26,27,28,29,30,31,32,33,34,35,36,37,38,39,40,41,42,43,44,45,46,47,51,54,55,56,57,58,59,60,61,62,126,127,131,133,134,135,137,138,139,140,141,142,143,144,145,146,147,148,149,150,151,152,153,154,155,157,160,161,162,163,164,165,167,168,169,170,171,173,174,175,178,180,181,182,183,184,185,186,187,188,189,190,192,193,194,195,196,197,198,199,200,201,202,203,204,205,206,207,208,209,210,211,212,213,214,215,216,217,218,219,220,221,222,223,225,226,227,228,230,232,233,234,235,236,238,239,240,241,244,245,246,247,248,249,250,251,252,253,254,255,256,257,258,259,260,261,262,263,264,265,266,267,268,269,270,271,272,273,274,275,276,277,278,279,280,281,282,283,284,285,286,287,288,289,290,291,292,293,294,295,296,297,298,299,300,301,302,303,304,305,306,307,308,309,310,311,312,313,316,317,321,322,323,324,325,326,327,328,330,331,332,333,334,335,336,337,338,339,340,341,342,343,344,345,346,347,348,349,350,351,352,353,354,355,356,357,358,359,360,361,362,363,364,365,366,367,368,369,370,371,372,373,374,375,376,377,378,379,383,384,385,386,387,388,389,390,391,392,393,394,395,396,397,398,399,400,401,402,403,404,405,406,407,408,409,410,411,412,413,414,415,416,417,418,419,420,421,422,423,424,425,426,427,430,431,432,433,434,435,436,437,438,439,440,441,442,443,444,445,446,447,448,449,450,451,452,453,454,455,456,457,458,459,460,461,462,463,464,465,466,467,468,469,470,471,472,473,474,475,476,477,478,479,480,481,482,483,484,485,486,487,488,489,490,491,492,493,494,495,496,497,498,499,500,501,502,503,504,505,506,507,508,509,510,511,512,513,514,515,516,517,519,522,523,524,525,526,527,528,529,530,531,532,533,534,535,536,537,538,539,540,541,542,543,544,545,546,547,548,549,550,551,552,553,554,555,556,557,558,559,560,561,562,563,564,</t>
  </si>
  <si>
    <t>,63,65,66,6,68,69,71,72,73,74,77,79,82,83,84,85,86,87,88,89,90,91,92,93,94,95,96,97,98,99,100,101,102,103,105,106,107,109,111,112,113,114,115,116,117,118,119,120,121,122,123,125,136,518,</t>
  </si>
  <si>
    <t>NAME OF TAHASIL                              :BEGUNIA
NAME OF REGISTRATION OFFICE   :BEGUNIA
NAME OF THE VILLAGE                     :DARUDHIPA 
NAME OF RI OFFICE                           :BEGUNIA</t>
  </si>
  <si>
    <t xml:space="preserve">9,10,12,18,19,20,21,22,23,,25,2337,241,242,244,245,246,248,
</t>
  </si>
  <si>
    <t>1,2,3,4,5,6,7,8,26,27,28,29,30,31,32,43,44,45,46,228,229,230,233,234,235,236,238,239,240</t>
  </si>
  <si>
    <t>33,34,35,36,37,38,39,40,41,42,47,48,49,50,51,52,53,54,55,56,57,58,59,60,61,62,63,64,65,66,67,68,69,70,71,72,73,74,75,76,77,78,79,80,81,82,83,84,85,86,87,88,89,90,91,92,93,94,95,96,97,98,99,100,101,102,103,104,105,106,107,108,109,110,111,112,113,115,116,117,118,119,120,121,122,123,124,125,126,127,128,129,130,131,132,133,134,136,137,138,139,140,141,142,143,144,145,146,147,148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</t>
  </si>
  <si>
    <t>NAME OF TAHASIL                              :BEGUNIA
NAME OF REGISTRATION OFFICE   :BEGUNIA
NAME OF THE VILLAGE                     :KALIKA PRASAD 
NAME OF RI OFFICE                           :BEGUNIA</t>
  </si>
  <si>
    <t>36,44,49,50,51,52,64,65,66,67,68,69,85,86,87,88,89,90,92,93,94,95,96,97,98,99,100,101,102,103,104,105,106,107,108,109,110,111,112,113,114,115,116,117,118,119,120,121,122,123,124,125,126,127,128,129,130,131,132,133,134,135,136,137,138,139,140,141,142,143,144,145,146,147,148,149,150,151,209,210,211,212,213,214,215,216,217,220,221,222,223,224,225,,227,229,230,232,233,234,235,236,237,238,239,240,241,242,243,244,245,246,247,248,249,252,253,254,255,256,257,258,259,260,261,262,263,264,265,266,267,268,269,270,271,272,273,274,275,276,277,278,279,280,281,282,283,284,285,286,287,288,289,290,291,292,293,294,295,296,297,298,299,300,301,302,303,304,305,306,307,308,309,310,311,312,313,314,315,316,317,318,319,320,321,322,323,324,325,326,327,328,329,330,331,332,333,334,335,336,337,338,339,340,341,342,343,344,345,346,347,348,349,350,351,352,353,354,355,356,357,358,359,360,361,362,363,364,365,366,367,368,369,370,371,372,373,374,375,376,377,378,379,380,381,382,383,384,385,386,387,388,389,390,391,392,393,394,396,397,398,399,400,401,402,403,404,405,406,407,408,409,410,411,412,413,414,415,416,417,418,419,420,421,422,423,425,426,427,428,429,430,431,432,433,434,435,436,437,438,439,440,441,442,443,444,445,446,447,448,449,450,451,452,453,454,455,456,457,458,459,460,461,462,463,464,465,466,467,468,469,470,471,472,473,474,475,476,477,478,479,480,481,482,483,484,485,486,487,488,489,490,491,492,493,494,495,496,497,498,499,500,501,502,503,504,505,506,507,508,509,510,511,512,513,514,515,516,517,518,519,520,521,522,523,</t>
  </si>
  <si>
    <t>1,2,3,4,5,6,7,8,9,10,12,13,14,15,16,17,19,20,24,26,27,28,29,30,31,32,33,34,35,37,
38,42,43,45,46,47,48,53,54,55,56,57,58,59,60,61,62,63,69,70,71,72,73,74,75,76,77,78,79,81,82,83,84,91,154,155,156,157,158,159,160,161,162,163,164,165,166,167,168,169,170,171,172,173,175,177,179,185,186,189,190,191,192,193,194,195,196,197,198,199,200,201,202,203,204,205,206,207,</t>
  </si>
  <si>
    <t>179,250,251,218,228,226,219,</t>
  </si>
  <si>
    <t>NAME OF TAHASIL                              :BEGUNIA
NAME OF REGISTRATION OFFICE   :BEGUNIA
NAME OF THE VILLAGE                     :NARSINH PUR 
NAME OF RI OFFICE                           :BEGUNIA</t>
  </si>
  <si>
    <t xml:space="preserve">NIL
</t>
  </si>
  <si>
    <t>,2,3,8,9,12,13,14,15,16,17,18,19,20,21,22,23,26,28,29,30,31,33,34,35,38,39,40,45,49,51,52,53,54,55,56,59,62,63,64,65,66,67,68,69,70,71,72,73,74,75,76,77,78,79,80,81,82,83,84,85,86,87,88,89,92,93,94,95,96,101,104,105,106,107,108,109,110,111,112,113,114,115,116,117,118,119,120,121,122,123,128,129,130,131,132,133,134,135,136,137,138,139,140,141,142,143,144,145,146,147,148,149,150,151,152,153,154,155,156,157,158,159,160,161,162,163,164,165,166,167,168,169,170,176,178,179,180,181,182,183,184,185,186,187,188,189,190,191,192,193,194,195,196,197,198,199,200,201,202,203,204,205,206,207,208,209,210,211,212,213,214,215,216,217,218,219,220,221,222,223,224,225,226,227,228,229,232,233,234,235,236,237,238,239,240,241,243,244,245,246,247,252,254,258,259,260,261,262,264,265,266,267,268,269,270,271,272,273,274,275,277,278,281,</t>
  </si>
  <si>
    <t>24,27,40,41,42,43,46,47,49,50,</t>
  </si>
  <si>
    <t>1,126,127,175,32,61,171,231,253,36,7,249,250,256,</t>
  </si>
  <si>
    <t>NAME OF TAHASIL                              :BEGUNIA
NAME OF REGISTRATION OFFICE   :BEGUNIA
NAME OF THE VILLAGE                     :KOLUHA PATANA 
NAME OF RI OFFICE                           :BEGUNIA</t>
  </si>
  <si>
    <t>9,10,12,13,14,38,136,138,247,251,252,259,265,270,271,272,273,294,295,296,315,319,324,</t>
  </si>
  <si>
    <t>15,25,26,27,28,29,31,32,33,35,36,39,40,41,42,43,44,45,46,47,48,49,50,51,52,53,54,55,56,61,69,
73,74,75,76,79,80,81,82,83,84,85,86,87,88,89,90,91,96,97,98,99,100,101,102,103,104,105,106,
107,108,109,110,111,112,113,114,115,116,117,118,119,120,121,122,123,124,125,126,127,129,
131,132,133,134,135,142,143,145,147,148,149,150,151,153,154,155,156,157,158,159,160,161,
162,163,164,165,166,167,168,169,171,172,173,174,175,176,177,178,180,181,182,183,184,185,
186,187,188,189,190,191,192,193,194,195,196,197,198,199,200,201,202,203,204,205,206,208,
209,210,211,212,213,214,215,216,217,218,219,220,221,222,223,224,225,226,227,228,229,230,
231,232,233,234,235,236,237,238,239,240,241,242,245,249,276,277,278,280,281,282,283,287,
288,289,290,291,292,299,310,311,312,313,314,316,317,318,322,</t>
  </si>
  <si>
    <t>2,7,8,63,64,65,66,67,246,248,253,256,257,258,260,261,262,263,
266,267,268,269,274,275,293,297,298,300,301,302,303,304,305,306,327,(BAGAYATA)
4,6,11,17,18,19,20,21,22,23,24,34,59,68,71,77,78,92,94,128,255,285,320 (BASTI JOGYA)</t>
  </si>
  <si>
    <t>NAME OF TAHASIL                              :BEGUNIA
NAME OF REGISTRATION OFFICE   :BEGUNIA
NAME OF THE VILLAGE                     :BASUDEI PUR 
NAME OF RI OFFICE                           :BEGUNIA</t>
  </si>
  <si>
    <t>1,2,3,4,5,6,7,9,10,13,14,15,16,17,18,19,20,21,22,23,24,25,27,28,29,30,31,32,33,34,35,36,37,38,39,40,41,42,43,44,45,46,47,48,49,50,51,52,53,54,55,56,57,58,59,60,61,62,63,64,65,66,67,68,69,70,71,72,73,74,75,76,78,79,80,81,82,85,86,87,88,91,92,93,94,95,96,97,102,103,106,107,108,109,110,111,114,115,116,117,118,119,120,121,122,123,124,125,126,127,129,130,131,132,133,134,135,136,137,138,139,140,141,142,143,144,145,146,147,148,149,150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</t>
  </si>
  <si>
    <t>26,100,101,104,105,11,110,112,113,12,151,8,83,84,89,90,98,99,128,77,</t>
  </si>
  <si>
    <t>NAME OF TAHASIL                              :BEGUNIA
NAME OF REGISTRATION OFFICE   :BEGUNIA
NAME OF THE VILLAGE                     :MAHESWAR PUR 
NAME OF RI OFFICE                           :BEGUNIA</t>
  </si>
  <si>
    <t>1,2,19,20,21,22,23,24,26,27,28,29,32,217,218,230,231,232,233,235,236,237,272,273,274,275,276,</t>
  </si>
  <si>
    <t xml:space="preserve">3,4,5,6,7,9,10,10,13,16,17,18,30,31,32,33,34,35,36,37,38,39,40,41,42,43,44,45,46,47,200,219,225,226,
227,228,229,234,238,239,240,241,242,243,244,245,251,261,262,263,264,265,266,267,268,269,270,271
</t>
  </si>
  <si>
    <t>48,49,50,51,52,53,54,55,56,57,59,60,61,63,64,65,66,67,68,69,70,71,72,73,74,75,76,77,78,79,80,81,82,83,84,85,86,87,88,89,90,91,92,93,94,95,96,97,98,99,101,102,103,104,106,107,108,110,111,112,113,114,115,116,117,118,119,120,121,122,123,124,125,126,127,128,129,130,131,132,133,134,135,137,138,139,140,141,142,143,144,145,146,147,148,149,150,151,152,153,154,155,156,157,158,159,160,161,162,163,164,165,166,167,168,169,170,171,172,173,174,175,177,178,179,180,181,182,183,184,185,186,187,188,189,190,191,192,193,194,195,196,197,198,199,200,201,202,203,204,206,208,209,210,211,215,216,220,221,222,223,224,246,247,248,249,250,252,253,254,255,256,257,258,259,260,</t>
  </si>
  <si>
    <t>136,205,207,25,214,231,</t>
  </si>
  <si>
    <t>21, 28, 34, 35, 79, 154, 158, 192, 224, 229, 415, 416, 573, 574, 575, 580, 635, 1342, 1343, 1422, 1563, 1666, 1666, 1667, 1668, 1668, 1669, 1670, 1671, 1705, 1716, 1717, 1726, 1727, 1729, 1732, 1733, 1735, 1737, 1744, 1747, 1794, 1845, 1846, 1877, 1878, 1879, 1895, 1898, 1900, 1912, 1946, 2028, 2029, 2034, 2066, 2115, 2117, 2143, 2169, 2197, 2353, 2611, 2632, 2707, 2731, 2849, 2942, 3067, 3091, 3166, 3263, 3264, 3266, 3273, 3274, 3287, 3290, 3292, 3293, 3258, 3259, 3316, 3317, 3363, 3376, 3391, 3831, 3832, 3846, 3936, 4027, 4032, 4068, 4149, 4154, 4158</t>
  </si>
  <si>
    <t xml:space="preserve">2,3,4,5,7,8,13,14,15,17,20,24,26,27,30,31,32,63,67,789,1151,1152,1153,1154,1155,1156,1157,1158,1159,1160,1161,1162,1165,1167,1168,1170,1171,1172,1173,1174,1175,1176,1177,1178,1179,1180,1181,1182,1184,1185,1186,1187,1188,1189,1707,1708,1709,1714,1715,1718,1722,1723,1724,1730,1821,1840,1842,1843,1873,1875,1885,1886,1887,1888,1889,1890,1891,1898,1902,1904,1907,1908,1910,1911,1923,2155,2156,2158,2179,2182,2183,2188,2611,2623,2626,2654,2655,2657,2661,2662,2663,2671,2678,2683,2685,2688,2689,2696,2698,2699,2700,2701,2706,2708,2711,2713,2714,2715,2716,2717,2718,2719,2720,2721,2723,2724,2726,2727,2728,2730,2732,2735,2736,2737,2738,2743,2747,2749,2750,2751,2752,2753,2754,2755,2759,2760,2761,2762,2763,2764,2765,2766,2767,2769,2770,2771,2774,2775,2777,2778,2779,2781,2782,2783,2784,2785,2786,2787,2788,2789,2790,2791,2792,2793,2794,2795,2796,2797,2798,2799,2800,2801,2802,2803,2804,2805,2807,2808,2809,2810,2811,2812,2813,2814,2815,2816,2817,2818,2819,2820,2822,2824,2825,2826,2827,2828,2829,2830,2831,2832,2833,2834,2835,2836,2837,2838,2839,2840,2842,2843,2844,2845,2847,2848,2850,2851,2852,2853,2854,2855,2856,2857,2858,2859,2860,2861,2862,2863,2864,2865,2866,2867,2868,2870,2871,2872,2873,2874,2875,2876,2877,2878,2879,2880,2881,2882,2883,2884,2886,2887,2888,2889,2890,2891,2895,2896,2897,2898,2899,2901,2902,2903,2904,2905,2906,2907,2909,2910,2911,2913,2914,2915,2916,2917,2918,2919,2920,2922,2923,2924,2925,2926,2927,2928,2929,2930,2931,2932,2933,2934,2935,2936,2937,2938,2939,2940,2941,2943,2945,2946,2947,2948,2949,2950,2951,2952,2954,2955,2956,2957,2958,2959,2960,2961,2962,2964,2965,2966,2967,2968,2970,2971,2972,2974,2976,2977,2978,2979,2980,2981,2982,2983,2984,2985,2986,2987,2988,2989,2990,2991,2992,2993,2994,2995,2996,2997,2998,2999,3000,3001,3002,3003,3004,3005,3006,3007,3008,3009,3010,3011,3012,3013,3014,3015,3016,3017,3018,3019,3020,3021,3022,3023,3024,3026,3027,3028,3029,3030,3032,3034,3035,3036,3037,3038,3039,3040,3041,3042,3043,3044,3045,3046,3047,3048,3049,3051,3055,3056,3058,3059,3060,3061,3062,3063,3065,3066,3068,3069,3070,3071,3073,3074,3075,3076,3077,3078,3079,3080,3081,3082,3083,3084,3085,3086,3087,3088,3089,3092,3093,3094,3095,3097,3100,3101,3102,3103,3104,3105,3106,3107,3108,3109,3113,3114,3115,3116,3117,3118,3120,3121,3122,3123,3124,3125,3126,3127,3129,3130,3131,3132,3133,3134,3135,3136,3137,3138,3139,3140,3141,3142,3143,3145,3146,3149,3150,3151,3152,3153,3154,3155,3156,3157,3158,3159,3160,3161,3162,3163,3164,3165,3167,3168,3169,3170,3172,3173,3174,3175,3176,3177,3178,3179,3180,3181,3182,3184,3185,3186,3187,3188,3189,3190,3191,3192,3193,3194,3195,3196,3197,3198,3199,3200,3201,3203,3204,3205,3206,3208,3209,3210,3211,3213,3214,3215,3217,3219,3221,3222,3223,3224,3225,3226,3227,3228,3229,3230,3232,3233,3235,3238,3239,3240,3242,3244,3245,3246,3248,3249,3250,3251,3255,3256,3261,3262,3263,3267,3268,3269,3271,3272,3276,3277,3278,3279,3280,3281,3282,3283,3285,3286,3321,3322,3323,3324,3325,3326,3327,3328,3329,3330,3331,3332,3333,3334,3335,3336,3337,3338,3339,3344,3345,3346,3347,3348,3349,3350,3351,3352,3353,3354,3355,3356,3357,3358,3359,3360,3361,3402,3413,3416,3417,3418,3419,3420,3421,3439,3536,3537,3545,3558,3559,3564,3600,3602,3603,3604,3605,3606,3608,3609,3610,3611,3612,3613,3636,3641,3643,3644,3663
</t>
  </si>
  <si>
    <t xml:space="preserve">223,230,260,262,267,272,275,276,277,278,279,280,281,282,283,286,287,289,293,294,296,297,300,307,320,322,323,324,326,328,329,332,333,335,336,341,346,376,384,393,394,396,397,398,401,402,405,406,408,410,424,429,430,431,432,435,444,447,452,454,455,457,461,462,463,466,468,471,473,475,477,481,482,483,486,488,489,490,493,495,496,497,498,499,500,501,502,503,504,505,506,508,509,510,512,513,515,516,517,518,519,524,526,527,531,542,544,547,552,553,554,555,556,558,559,560,561,562,564,565,566,567,570,571,572,577,578,582,585,586,588,590,591,592,593,594,596,597,598,600,601,604,611,612,621,626,627,628,629,630,631,632,651,657,658,659,660,661,666,667,668,670,671,674,680,682,686,688,691,701,702,715,729,730,731,733,734,739,740,752,753,754,755,757,758,759,760,762,764,765,766,767,768,771,779,782,783,786,787,788,792,793,795,798,799,800,801,803,805,807,810,811,812,813,816,821,830,832,836,838,841,844,846,852,854,858,866,877,880,882,884,890,893,896,897,905,906,907,908,909,913,914,922,929,932,933,934,944,947,949,951,957,961,965,968,969,970,974,979,984,986,987,988,989,990,991,992,993,994,995,997,1000,1003,1006,1007,1010,1011,1014,1015,1016,1021,1023,1026,1029,1034,1041,1042,1047,1053,1060,1061,1063,1066,1068,1069,1070,1075,1077,1078,1079,1081,1082,1085,1086,1090,1112,1117,1121,1123,1124,1127,1140,1142,1144,1146,1149,1201,1203,1204,1206,1209,1210,1212,1214,1215,1216,1219,1220,1222,1223,1226,1232,1235,1236,1237,1238,1241,1242,1244,1248,1252,1258,1263,1264,1265,1266,1269,1271,1273,1274,1275,1276,1277,1278,1282,1284,1286,1287,1288,1290,1291,1292,1293,1294,1295,1296,1297,1299,1300,1305,1309,1315,1319,1320,1321,1323,1324,1325,1332,1334,1335,1337,1341,1376,1377,1379,1380,1381,1382,1383,1384,1386,1388,1389,1390,1393,1396,1397,1402,1405,1406,1407,1408,1409,1410,1414,1419,1423,1425,1429,1431,1433,1436,1437,1439,1440,1441,1446,1448,1449,1450,1451,1457,1458,1460,1467,1469,1471,1472,1474,1475,1476,1477,1478,1479,1480,1481,1487,1488,1489,1490,1491,1502,1524,1525,1533,1575,1818,1819,1820,1822,1824,1825,1826,1982,1985,1998,2005,2006,2007,2036,2039,2041,2044,2046,2047,2048,2051,2052,2055,2057,2059,2061,2063,2064,2069,2072,2073,2084,2096,2101,2102,2107,2145,2184,2201,2203,2206,2214,2215,2218,2222,2229,2233,2237,2245,2249,2253,2273,2278,2279,2281,2288,2291,2293,2358,2363,2364,2365,2366,2371,2372,2373,2378,2379,2380,2383,2385,2391,2395,2397,2407,2413,2416,2417,2430,2431,2436,2438,2441,2442,2451,2452,2454,2456,2457,2458,2459,2460,2470,2471,2472,2475,2477,2484,2486,2489,2491,2494,2496,2509,2511,2517,2589,3625,3634,3635,3691,3693,3695,3699,3702,3703,3750,3755,3758,3759,3767,3816,3818,3819,3834,3835,3836,3843,3848,3851,3852,3853,3856,3870,3871,3872,3873,3874,3875,3878,3880,3883,3886,3887,3888,3889,3893,3902,3905,3908,3911,3912,3913,3914,3915,3916,3917,3968,3969,3970,3971,3973,3975,3978,3979,3984,4002,4004,4007,4009,4010,4011,4013,4014,4018,4019,4026,4038,4040,4041,4045,4049,4055,4056,4072,4073,4074,4075,4076,4077,4078,4079,4081,4082,4083,4085,4086,4088,4104,4106,4108,4109,4110,4111,4112,4113,4114,4115,4117,4119,4123,4125,4134,4135,4136,4198,4205,4206,4243,4248,4254,4255,4258,4260,4261,4263,4264,4266,4269,4271,4276,4278,4281,4282,4283,4287,4291,4292,4293,4300,4301,4302,4307,4309,4311,4314,4316,4317,4319,4320,4323,4328,4330,4331,4338,4345,4346,4347,4349,4352,4355,4357,4360,4364,4366,4371,4376,4377,4380,4383,4388,4389,4392,4398,4399,4405,4407,4408,4409,4410,4411,4415,4416
</t>
  </si>
  <si>
    <t>2108, 2109, 2110, 2111, 2112, 2113, 2114, 2115, 2116, 2117, 2118, 2119, 2120, 2121, 2122, 2123, 2124, 2125, 2126, 2127, 2128, 2129, 2130, 2131, 2132, 2133, 2134, 2135, 2136, 2137, 2138, 2139, 2140, 2141, 2142, 2143, 2144, 2145, 2146, 2147, 2148, 2149, 2150, 2151, 2152,2154,2164,2167,2170,2171,2172,1913, 1914, 1915, 1916, 1917, 1918,1922,2698,2699,2700,2701,2702,2703,2704,2705,2706,2707,2708,2232,2233,2234,2235,2236,2229,2829,2236,2237,2238,2239,2240,2241,2242,4243,22444,2245,2246,2247,2248,2249,2193,2194,2195,2196,2199,2200,2204,2207,2208,2205,2206,2209,2212211,2212,2213,2214,2215,2216,2217,2218,2219,2220,2221,</t>
  </si>
  <si>
    <t>1901,1911,2153,2155,2156,2157,2158,2159,2160,2161,2162,21633,2165,2166,2168,2169,2173,2174,2175,2176,2177,2178,2179,3313,4515,3426,
3427,3429,3425,34473438,3439,3440,3442,3441,3444,4515,3426,3427,3428,3429,3437,3438,3439,3440,2184,2185,2186,2187,2188,4447,2189,
2190,2191,2192,2231,2230,2227,2226,2225,2224,</t>
  </si>
  <si>
    <t>NAME OF TAHASIL                              :BEGUNIA
NAME OF REGISTRATION OFFICE   :BEGUNIA
NAME OF THE VILLAGE                    : KUSAPALLA
NAME OF RI OFFICE                           :BEGUNIA</t>
  </si>
  <si>
    <t>3,4,5,10,12,13,14,15,16,17,19,20,21,22,23,24,25,26,27,28,29,30,31,32,33,34,38,40,41,42,44,45,49,57,58,59,60,61,62,63,64,65,66,69,70,72,75,102,25/347,26/362,30/355,57/338,57/352,</t>
  </si>
  <si>
    <t>76,77,80,81,82,84,85,86,87,88,89,90,91,94,95,96,97,98,99,100,101,103,105,109,110,111,112,113,115,
116,117,118,119,120,121,122,123,124,125,126,127,128,129,130,131,133,134,135,136,137,138,139,140,
141,142,143,144,145,146,147,148,149,150,151,154,157,158,159,160,161,162,163,164,165,166,167,
168,169,170,172,174,176,177,178,179,180,181,182,183,184,185,186,187,188,189,190,192,193,194,195
,196,197,198,199,200,201,202,203,204,205,206,207,208,209,210,211,212,213,214,215,216,217,218,220
,222,223,224,225,226,227,228,229,230,232,233,234,235,236,237,238,239,240,241,242,245,246,247,
248,249,250,251,252,254,256,257,258,259,262,264,265,266,267,268,269,270,271,274,275,276,277,
278,279,280,281,282,285,290,293,294,296,297,302,304,305,306,307,308,309,310,311,312,313,314
,315,316,317,318,319,321,324,325,326,328,329,330,333,148/339,148/340,181/351,183/343,183/344
,184/357,184/358,199/341,199/342,201/346,234/345,235/348,241/350,241/350/363,241/350/364
,241/350/365,245/363,245/364,264/356,273/360,273/361,311/353,</t>
  </si>
  <si>
    <t>56,132,56/354,</t>
  </si>
  <si>
    <t>NAME OF TAHASIL                              :BEGUNIA
NAME OF REGISTRATION OFFICE   :BEGUNIA
NAME OF THE VILLAGE                    : KHAMARADHIPA 
NAME OF RI OFFICE                           :BEGUNIA</t>
  </si>
  <si>
    <t>3,4,6,8,10,11,12,13,14,15,16,17,18,19,20,21,22,23,24,25,27,28,30,32,33,34,35,36,37,38,39,40,41,42,43,44,45,46,47,48,49,50,51,52,53,
54,55,56,57,58,59,60,61,62,63,64,65,66,67,68,69,70,70,71,72,73,74,75,76,77,78,79,80,81,83,84,85,86,87,88,90,
,154,158,159,160,161,
,186,
198,199,201230,234,235,236,237,238,239,240,242,244,245,246,247,248,249,250,252,253,254,255,256,
257,258,259,260,260,261,262,263,264,265,266,267,280,282,283,284,285,286,287,288,303,304,309,310,318,378,379,3/627,79/628,</t>
  </si>
  <si>
    <t>NAME OF TAHASIL                              :BEGUNIA
NAME OF REGISTRATION OFFICE   :BEGUNIA
NAME OF THE VILLAGE                    : ODAGAON
NAME OF RI OFFICE                           :BEGUNIA</t>
  </si>
  <si>
    <t>162,315,316,317,320,321,322,325,327,368,374,375,498,517,518,762,834,836,839,840,846,315/1082,321/1049,321/1050,
327/2503,762/2479,762/2480,840/2441,840/2442,840/2445,850/1028,</t>
  </si>
  <si>
    <t>981,984,956,955,954,783,780,779,788,831,832,854,865,859,866,874,873,877,876,879,850, (RAILWAY SIDE)</t>
  </si>
  <si>
    <t>3,4,5,6,7,8,8,9,10,11,12,13,14,15,16,17,19,20,21,22,23,24,25,26,27,28,29,30,31,32,33,35,37,38,39,40,41,42,43,44,45,46,47,48,49,50,51,52,53,54,55,56,57,58,59,63,64,65,66,67,68,69,70,71,72,73,74,75,76,77,78,84,86,87,88,89,90,92,93,94,95,96,97,98,99,100,101,102,103,104,105,107,108,109,110,111,112,113,114,115,116,117,118,119,120,121,122,123,124,129,134,135,140,141,142,143,184,188,191,300,319,354,355,363,364,491,543,805,822,823,825,843,844,855,46,109/2495,122/1074,126/1057,18/2482,18/2483,18/2484,188/1054,19/1067,190/2437,201/2449,201/2455,201/2460,201/2461,201/2471,201/2475,201/2478,201/2489,201/2492,300/2517,308/1059,314/1058,</t>
  </si>
  <si>
    <t>131,132,145,146,147,148,150,151,152,158,163,,171,172,176,177,178,179,180,183,185,186,187,189,190,193,196,197,198,200,201,202,210,215,217,221,224,225,226,227,228,229,230,234,235,236,237,239,240,241,242,243,244,245,246,247,248,249,250,251,252,253,254,255,256,257,258,260,261,262,263,264,265,266,267,268,269,270,271,272,273,274,275,276,277,278,279,280,281,282,283,285,289,290,291,,293,294,295,296,299,301, ,336,338,339,340,341,,347,350,351,353,356,357,358,360,365,366,367,378,381,385,388,394,395,398,403,404,405,406,407,408,409,410,411,412,413,414,415,416,417,418,419,420,421,422,423,424,425,426,427,428,429,430,431,433,434,435,436,437,438,439,440,441,442,443,443,444,445,446,447,448,449,450,451,452,453,454,455,456,457,458,459,460,461,462,463,464,465,467,468,469,470,471,473,474,475,476,477,478,479,480,481,482,483,484,485,486,487,488,489,490,492,493,494,495,496,497,499,500,501,502,503,504,505,506,507,508,509,510,511,512,513,514,515,516,519,520,521,521,522,522,523,523,524,525,526,527,528,529,529,530,530,531,531,532,533,534,535,536,537,537,538,539,540,544,545,546,547,548,549,550,551,552,553,554,555,556,557,558,559,560,562,563,564,565,566,567,573,574,608,611,612,613,614,615,616,617,618,619,620,621,622,623,624,625,626,626,627,628,629,630,631,632,633,634,635,636,637,638,640,641,642,643,644,645,646,647,648,649,650,651,652,653,654,655,656,657,658,660,663,664,665,666,667,668,669,670,671,672,673,674,675,676,677,678,679,680,681,682,683,684,685,686,687,688,689,690,692,693,694,694,695,696,697,698,701,704,704,705,705,706,712,717,718,732,741,742,744,745,746,747,748,750,751,752,753,755,756,758,759,768,769,770,771,773,774,776,779,781,782,783,784,785,786,787,788,,792,793,794,795,796,798,799,800,801,802,807,808,810,811,811,812,813,813,814,815,815,817,818,819,826,827,828,829,830,832,833,851,852,853,854,857,860,867,868,869,870,871,872,873,874,875,876,878,879,880,881,882,885,886,888,892,893,894,895,896,897,898,899,900,901,902,903,904,905,906,907,908,909,910,911,912,913,915,916,917,918,919,920,921,922,923,924,925,926,927,928,929,930,931,932,933,934,935,936,937,938,939,940,941,942,943,944,945,945,946,946,947,947,948,948,949,949,950,950,951,952,953,954,957,960,977,978,980,981,984,985,986,988,989,,991,991,993,995,996,998,999,1000,1000,1001,1001,1002,1002,1003,1003,1004,1005,1006,1007,1008,1009,1010,1011,1012,1013,1014,1015,1016,1017,1019,1020,1021,1022,1023,1024,1025,</t>
  </si>
  <si>
    <t>207,561,568,569,570,571,572,575,576,577,578,579,580,581,582,583,584,585,586,589,590,592,594,595,596,597,598,599,602,604,605,</t>
  </si>
  <si>
    <t>203,204,211,212,213,208,216,292,288,1039,343,345,344,346,342,349,348,352,287,3955,349,348,352,287,395,397,396,389,393,391,661,725,726,724,723,722,715,716,713,714,711,972,971,970,720,731,727,728,729,3866,730,387,161,157,223,154,155,1036,1599,1660,167,181,182,172,1711,170,169,168,166,181,1733,1744,175,194,195,192,220,222,206,205,219,218,216,284,214,298,297,212,213,209,990,979,982,983,959,778,789,790,777,10046,791,775,796,809,772,749,149,</t>
  </si>
  <si>
    <t>128,130,133,153,156,164,165,181,182,188,201,302,303,304,331,333,335,336,353,358,373,377,380,384,721,733,734,735,736,737,738,754,765,767,803,804,961,962,964,965,966,969,973,1034,1039,3833,9667,9688,</t>
  </si>
  <si>
    <t>NAME OF TAHASIL                              :BEGUNIA
NAME OF REGISTRATION OFFICE   :BEGUNIA
NAME OF THE VILLAGE                    : BALARAMPUR 
NAME OF RI OFFICE                           :BEGUNIA</t>
  </si>
  <si>
    <t>43,49,71,72,73,77,406,427,522,523,524,525,526,531,532,534,536,537,539,540,541,542,543,544,545,546,547,548,549,550,551,553,554,555,584,585,586,587,588,591,593,596,598,169/649,169/655,44/640,507/646/647,520/650,541/636,595/634,595/652,595/653,</t>
  </si>
  <si>
    <t>2,3,4,5,6,7,8,9,10,11,12,13,14,15,16,17,18,19,20,21,22,23,24,25,26,27,28,29,30,31,32,33,34,35,36,38,39,42,44,45,46,47,48,53,54,55,56,57,58,59,60,61,62,63,64,65,66,67,68,69,74,75,76,78,79,80,81,82,83,84,85,86,88,89,90,91,92,93,95,96,97,98,99,100,101,102,103,104,105,106,107,108,109,110,111,112,113,114,115,116,118,119,120,121,122,124,125,126,127,128,129,130,131,132,133,134,135,136,137,138,139,140,141,142,143,145,146,147,159,160,161,163,164,165,166,167,168,169,170,171,173,176,177,178,179,180,181,182,183,184,186,187,188,189,190,191,192,193,194,195,196,197,199,200,201,202,203,204,205,206,207,208,209,210,212,213,214,215,216,217,218,219,220,222,223,224,225,226,227,228,229,230,232,233,235,236,237,238,239,240,241,243,244,245,246,247,248,249,251,252,253,254,255,257,258,259,260,262,264,266,267,268,269,270,271,272,273,274,275,276,277,278,279,280,281,282,283,284,285,286,287,288,289,292,293,294,295,296,297,298,300,301,302,303,304,305,306,307,308,309,310,311,312,313,314,315,316,317,318,319,320,321,322,323,324,325,326,327,328,329,330,331,332,333,334,336,337,338,339,341,342,343,345,346,347,349,350,351,352,353,354,355,356,357,358,359,360,361,362,363,364,365,366,367,368,369,370,371,372,374,376,376,377,379,380,381,382,383,384,385,386,387,388,389,390,391,392,393,394,395,396,397,398,399,400,401,402,403,404,405,407,408,409,410,411,412,413,414,415,416,417,418,419,420,421,422,423,424,425,426,427,428,429,430,431,432,433,434,435,436,437,438,439,440,441,442,443,444,445,446,447,448,449,451,452,453,454,455,456,457,462,463,464,465,466,467,468,469,470,471,472,473,474,475,476,477,478,479,480,481,599,603,604,605,606,608,7042,10/645,102/610,105/635,108/617,108/618,120/619,120/620,120/621,121/622,121/623,13/628,169/632,169/951,209/633,223/637,250/612,313/641,429/613,431/642,433/643,475/631,49/629,49/629/639,5/626,5/627,65/614,66/611,66/624,66/625,80/615,80/616,</t>
  </si>
  <si>
    <t>NAME OF TAHASIL                              :BEGUNIA
NAME OF REGISTRATION OFFICE   :BEGUNIA
NAME OF THE VILLAGE                    : SUANLA
NAME OF RI OFFICE                           :BEGUNIA</t>
  </si>
  <si>
    <t>2, 3, 35, 43, 45, 53, 56, 59, 60, 61, 64, 67, 69, 131, 298, 131/457, 3/443, 3/444(BAGAYATA)
1, 49, 95, 105, 111, 117, 118, 120(PATITA)</t>
  </si>
  <si>
    <t>29, 30, 31, 32, 38, 42, 46, 47, 48, 50, 51, 52, 54, 55, 57, 58, 62, 63, 65, 66, 68, 94, 96, 97, 98, 99, 100, 101, 102, 103, 104, 109, 135, 136, 155, 156, 157, 158, 159, 160, 161, 162, 163, 164, 165, 166, 167, 168, 169, 170, 171, 172, 173, 174, 175, 176, 177, 178, 179, 180, 181, 182, 183, 184, 185, 186, 186, 187, 188, 188, 189, 189, 190, 191, 192, 196, 200, 204, 206, 207, 208, 209, 210, 227, 228, 229, 230, 231, 232, 233, 234, 235, 236, 237, 238, 247, 248, 249, 250, 251, 252, 253, 254, 255, 256, 257, 258, 259, 260, 261, 262, 263, 264, 265, 266, 267, 268, 269, 270, 271, 272, 273, 274, 275, 276, 277, 278, 279, 280, 281, 1/490, 114/448, 137/461, 156/445, 162/436, 173/476, 174/462, 175/455, 180/483, 2/495, 206/470, 30/441, 38/437, 386/497, 386/501, 386/504, 395/496,</t>
  </si>
  <si>
    <t>4, 5, 6, 7, 8, 9, 10, 10, 11, 12, 13, 14, 15, 16, 17, 19, 20, 21, 22, 23, 24, 25, 26, 27, 28, 33, 36, 37, 39, 40, 41, 70, 71, 72, 73, 74, 75, 76, 77, 78, 79, 80, 81, 82, 83, 84, 85, 86, 87, 90, 91, 92, 93, 112, 113, 114, 115, 116, 121, 122, 126, 127, 128, 129, 201, 202, 203, 211, 212, 213, 214, 215, 216, 217, 218, 219, 220, 221, 222, 223, 224, 225, 226, 239, 240, 241, 242, 243, 244, 245, 246, 282, 283, 284, 285, 286, 287, 288, 289, 290, 291, 292, 293, 297, 299, 300, 301, 309, 310, 345, 346, 347, 348, 349, 350, 351, 352, 353, 354, 355, 356, 357, 358, 359, 360, 361, 362, 363, 368, 369, 370, 371, 372, 373, 374, 375, 376, 377, 378, 379, 380, 389, 390, 400, 401, 402, 403, 404, 405, 406, 407, 408, 409, 410, 411, 412, 413, 414, 415, 416, 417, 418, 419, 420, 421, 422, 423, 424, 425, 426, 428, 430, 431, 114/514, 114/515, 115/463, 115/478, 126/449/474, 126/449/475, 133/458, 133/458/479, 133/460, 133/466, 150/481, 150/484, 150/485, 150/488, 154/465, 18/450, 18/451, 18/452, 18/453, 18/454, 297/491, 302/442, 33/489, 336/472, 336/472, 336/472/490, 336/472/492, 337/435, 353/438, 357/433, 36/446, 36/447, 368/432, 386/498, 386/499, 386/500, 386/502, 386/503, 386/505, 386/506, 386/507, 386/508, 386/509, 386/510, 386/511, 386/512, 386/513, 395/456/477, 395/456/478, 395/467, 398/434, 404/439, 404/440, 41/459, 414/464, 429/493, 429/494, 72/486, 89/468, 93/482</t>
  </si>
  <si>
    <t>88,89,151,152,153,154,,337/435,302,305,306,307,308,312,313,314,315,316,317,318,319,320,321,322,323,324,325,326,327,328,337,338,339,340,341,342,343,344,364,365,366,367,381,382,383,384,387,388,391,392,393,397,398,399,</t>
  </si>
  <si>
    <t>132,133,134,137,138,139,140,141,142,143,144,145,146,147,148,149,150,327,328,329,330,331,332,333,
334,335,336,385,386,394,395,396,</t>
  </si>
  <si>
    <t>NAME OF TAHASIL                              :BEGUNIA
NAME OF REGISTRATION OFFICE   :BEGUNIA
NAME OF THE VILLAGE                    : DHANAHARNUA GAON
NAME OF RI OFFICE                           :BEGUNIA</t>
  </si>
  <si>
    <t>410,463,470,473,476 (BAGAYATA)</t>
  </si>
  <si>
    <t>442,492,</t>
  </si>
  <si>
    <t>1,2,3,4,5,6,7,8,9,10,11,12,13,14,15,16,18,19,20,21,22,23,24,25,26,27,28,29,30,31,32,33,34,35,36,37,38,39,40,41,42,43,44,45,46,47,48,49,50,51,52,53,54,55,57,58,59,60,62,63,64,65,66,67,68,69,70,71,72,73,74,75,76,77,78,79,80,82,83,84,85,86,88,89,90,91,92,93,94,95,96,97,98,99,100,101,102,103,104,105,106,107,108,109,110,111,112,113,114,115,116,117,118,119,120,121,122,123,124,125,126,127,128,129,130,131,132,133,134,135,136,137,138,139,140,141,143,144,145,146,147,148,149,150,151,152,153,154,155,156,157,158,159,160,161,162,163,164,165,166,167,168,169,170,171,172,173,174,175,176,177,178,179,180,181,182,183,184,185,186,187,188,189,190,191,192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9,270,271,272,274,275,276,277,278,279,280,281,282,283,284,285,287,288,289,290,291,292,293,294,295,296,297,298,299,300,301,302,303,304,305,306,307,308,309,310,311,312,313,314,315,316,317,318,319,320,321,322,323,324,325,326,327,328,329,330,331,332,333,334,335,336,337,338,339,340,341,342,343,344,345,346,347,348,349,350,351,352,353,354,355,359,360,361,362,363,364,365,366,367,368,369,370,371,372,373,374,375,376,377,378,379,380,381,382,383,384,385,386,387,388,389,390,391,392,393,394,395,396,397,398,399,400,401,402,403,404,405,406,407,408,409,411,412,413,414,415,418,419,421,422,423,425,426,436,443,457,458,459,460,461,462,464,465,460/500,25/495,60/501,412/496,60/502,</t>
  </si>
  <si>
    <t>424,427,428,429,430,431,432,433,434,435,437,438,439,440,441,444,445,446,448,449,450,451,452,453,454,455,456,457,458,477,478,479,480,481,482,483,484,485,486,487,488,489,490,491,493,494,495,498,499,</t>
  </si>
  <si>
    <t>,443,446,447,494,</t>
  </si>
  <si>
    <t>NAME OF TAHASIL                              :BEGUNIA
NAME OF REGISTRATION OFFICE   :BEGUNIA
NAME OF THE VILLAGE                    : GADATARA
NAME OF RI OFFICE                           :BEGUNIA</t>
  </si>
  <si>
    <t>192,195,196,197,198,199,200,203,204,205,207,477,480,481,482,483,486,487,488,490,499,505,543,900,902,903,904,
905,907,908,911,916,917,918,924,1010,1011</t>
  </si>
  <si>
    <t>26,28,29,41,42,44,46,47,65,66,70,71,84,86,</t>
  </si>
  <si>
    <t>565,583,584,592,594,595,818,823,824,826,827,828,829,830,831,832,833,834,835,836,837,838,839,840,841,842,843,844,845,846,848,849,854,855,856,857,859,864,865,866,867,868,869,870,871,874,875,876,877,878,879,880,881,882,883,884,885,886,887,888,889,890,891,892,893,894,895,914,1009,1015,</t>
  </si>
  <si>
    <t>1,2,3,6,7,8,9,10,11,12,13,14,15,16,17,18,19,20,21,22,23,24,25,27,30,31,32,33,34,35,36,37,38,39,40,43,45,48,49,50,51,53,54,55,56,57,58,59,60,61,62,63,64,67,68,69,72,73,82,83,85,87,88,90,93,96,97,98,99,100,101,102,103,104,105,106,107,108,109,110,111,112,113,114,115,116,117,118,119,120,121,122,123,124,125,126,127,128,129,131,132,133,134,135,136,137,138,139,140,141,142,143,144,145,146,148,149,150,151,155,217,218,220,221,222,223,224,225,226,227,228,229,230,231,232,233,234,235,236,237,238,239,240,241,242,243,244,245,246,247,248,249,250,251,252,253,254,255,256,257,258,259,260,261,262,263,264,265,266,267,268,269,270,271,272,273,275,276,278,279,280,281,283,284,285,286,287,288,289,290,291,292,293,294,295,296,297,298,299,300,301,302,303,304,305,307,308,309,310,311,312,313,314,315,316,317,318,319,320,321,322,323,324,325,326,327,328,329,330,331,332,333,334,335,336,337,338,339,340,341,342,343,344,346,347,348,349,350,351,352,353,354,355,356,357,358,359,360,361,362,363,364,365,366,367,368,369,370,371,372,373,374,375,376,377,378,379,380,381,382,383,384,385,386,387,388,389,390,391,392,393,394,395,396,397,398,399,400,401,402,404,405,406,407,408,409,410,412,413,414,415,416,417,419,420,421,422,423,424,425,426,427,428,429,430,431,432,433,434,435,436,437,438,439,440,441,442,443,444,445,446,447,448,449,450,451,452,453,454,455,456,457,458,460,461,463,464,465,466,467,468,470,471,472,473,474,475,476,494,504,506,508,513,518,519,521,522,530,531,536,538,539,540,541,542,546,547,548,549,550,559,562,574,578,580,581,585,586,588,589,605,612,613,622,690,691,693,694,695,696,697,698,699,700,701,702,703,704,705,706,708,709,710,711,712,713,714,715,716,717,718,719,720,722,733,735,736,737,738,739,740,741,742,752,753,754,755,785,786,787,788,789,790,791,792,793,794,795,796,797,798,800,801,802,803,804,805,806,807,808,810,811,812,813,814,815,816,817,819,820,821,825,847,850,851,853,920,921,922,925,926,927,928,929,930,931,932,932,933,934,935,936,937,938,939,940,941,942,943,944,945,946,947,948,949,950,951,952,953,954,955,956,958,959,960,961,962,963,964,965,966,967,968,969,970,971,976,977,978,979,980,981,982,983,984,985,986,987,988,989,990,991,992,993,994,995,996,997,998,999,1000,1001,1002,1003,1004,1005,1006,1007,1008,1012,1013,1014,1016,1017,1018,1019,1020,1021,1022,1023,1024,1025,1026,1027,1028,1029,1030,1031,1032,1033,1034,1035,1036,1037,1038,1039,1040,1041,1042,1043,1044,1045,1046,1047,1048,1049,1050,1051,1052,1053,1055,1056,1057,1058,1059,1060,1061,1062,1063,1064,1065,1067,1068,1069,1070,1071,1072,1073,1074,1075,1076,1077,1078,1079,1080,1081,1082,1083,1084,1085,1086,1087,1088,1089,1090,1091,1092,1093,1094,1095,1096,1097,1098,1099,1100,1101,1102,1103,1104,1105,1106,1107,1108,1109,1110,1111,1112,1113,1114,1115,1116,1117,1118,1119,1120,1121,1125,1126,1127,1128,1129,1130,1131,1132,1133,1134,1135,1136,1137,1138,1139,1140,1141,1142,1143,1144,1145,1146,1147,1148,1149,1150,1151,1152,1153,1154,1155,1156,1157,1158,1159,1160,1161,1162,1163,1164,1165,1166,1167,1168,1169,1170,1171,1172,1173,1174,1175,1176,1177,1178,1179,1180,1181,1182,1183,1184,1185,</t>
  </si>
  <si>
    <t>523,524,525,526,527,528,529,533,534,552,553,555,557,558,570,571,572,573,617,618,619,620,621,623,624,625,626,627,628,629,633,634,635,636,663,666,
666,667,668,669,670,671,672,673,674,675,676,677,678,679,680,681,682,683,684,685,686,687,688,689,692,707,721,723,724,725,726,727,728,729,730,731,
732,734,743,744,745,746,747,748,749750,751,756,757,758,759,760,761,762,763,764,765,766,767,768,769,770,771,772,773,774,775,776,777,778,779,780,781,782,783,784,</t>
  </si>
  <si>
    <t>560,561,563,564,565,567,568,569,572,573,575,576,577,579,582,587,591,594,596,597,598,598,
599,600,601,602,603,604,607,608,609,610,611,614,,615,616,630,631,632,633,637,638,639,
640,641,642,643,644,645,646,648,649,650,652,654,655,656,657,659,660,852,855,</t>
  </si>
  <si>
    <t>NAME OF TAHASIL                              :BEGUNIA
NAME OF REGISTRATION OFFICE   :BEGUNIA
NAME OF THE VILLAGE                     :GOLAPATANA
NAME OF RI OFFICE                           :BEGUNIA</t>
  </si>
  <si>
    <t>279,280,281,282,283,284,286,287,288,290,292,293,294,295,296,297,298,299,300,301,302,303,304,305,306,307,308,309,310,311,313,314,316,317,318,319,320,321,322,323,324,325,326,327,328,329,330,331,332,333,335,336,338,339,340,341,342,</t>
  </si>
  <si>
    <t>1,2,3,4,5,6,7,8,10,11,12,13,14,15,16,17,18,19,20,21,22,23,24,25,26,27,28,29,30,31,32,33,34,35,36,37,38,39,40,41,42,43,44,45,46,47,48,49,51,52,53,54,55,56,57,58,59,60,61,62,63,64,65,67,68,69,70,71,72,73,74,75,76,77,78,79,80,81,82,83,84,85,86,87,88,89,90,91,92,93,94,95,96,97,98,99,100,101,102,103,104,105,106,107,108,109,110,111,112,113,114,115,116,117,118,119,120,122,124,125,127,128,130,131,132,133,134,135,136,137,138,139,140,141,142,143,144,145,146,147,148,149,150,151,152,153,154,155,156,157,158,159,160,161,162,163,164,165,166,167,168,169,170,171,172,173,174,175,176,177,178,179,180,181,182,183,184,185,186,187,188,189,191,192,193,194,195,196,197,198,199,200,201,202,203,204,205,206,207,208,209,210,211,212,213,214,215,216,217,218,219,220,221,222,223,224,225,226,227,228,229,230,231,232,233,234,235,236,246,247,248,249,250,252,253,254,256,258,261,262,263,264,265,266,268,269,270,271,272,343,368,369,370,371,372,373,374,375,376,377,378,380,381,382,383,384,385,386,387,388,389,390,391,379/392,371/394,65/395,79/396,79/397,79/398,78/399,78/400,210/401,179/402,179/403,</t>
  </si>
  <si>
    <t>NAME OF TAHASIL                              :BEGUNIA
NAME OF REGISTRATION OFFICE   :BEGUNIA
NAME OF THE VILLAGE                     :HARIPRASAD
NAME OF RI OFFICE                           :BEGUNIA</t>
  </si>
  <si>
    <t>298,439,( BAGAYATA),172,191,203,204,209,225,226,230,(PATITA)</t>
  </si>
  <si>
    <t>76( PETROL PUMP )</t>
  </si>
  <si>
    <t>74,75,76,77,197,199,200,244,245,247,248,249,250,251,252,253,254,255,256,257,258,259,260,261,262,263,264,265,266,267,268,269,270,271,272,273,274,275,276,277,278,279,280,281,282,286,287,288,289,290,292,</t>
  </si>
  <si>
    <t>85,86,87,88,89,90,91,92,104,105,106,107,108,109,110,111,112,113,114,115,116,118,119,120,121,122,123,124,125,126,127,128,129,130,131,132,133,134,135,136,137,138,139,140,141,142,143,144,145,146,147,148,149,150,151,152,153,154,155,156,157,299,301,302,304,307,308,309,310,311,312,313,372,373,374,375,376,377,378,379,380,381,422,427,428,429,430,431,432,433,434,436,437,440,441,442,443,444,445,446,447,448,449,450,451,452,453,454,455,456,457,458,459,460,461,462,463,464,465,466,467,468,469,470,471,472,473,474,475,476,477,478,479,480,481,482,483,484,485,486,487,488,489,490,491,493,494,495,496,497,498,499,500,501,502,503,504,505,506,507,508,509,510,511,512,513,514,515,516,517,518,519,520,521,522,523,524,525,526,527,528,529,530,531,532,533,534,535,536,537,538,539,540,541,542,543,544,545,546,547,548,549,550,551,552,553,554,555,556,557,558,559,560,561,562,563,564,565,566,567,568,569,570,571,572,573,574,575,576,577,578,579,580,581,582,583,584,585,586,587,588,589,590,591,592,593,594,595,596,597,598,599,600,601,602,603,604,605,606,607,608,609,610,611,612,613,614,615,616,617,618,619,620,621,622,</t>
  </si>
  <si>
    <t>1,2,3,4,5,6,7,8,11,13,14,15,16,17,18,19,20,21,22,25,26,27,28,29,30,31,32,33,57,58,59,60,
61,80,81,84,93,94,,97,98,99,100,101,102,103,158,159,160,161,162,163,164,175,176,177,178,179,180,
181,182,183,184,196,197,212,213,214,215,219,240,241,314,315,316,317,318,319,320,321,322,323,324,325,326,327,328,334,335,336,337,338,339,340,341,342,343,344,345,346,347,348,349,350,351,352,353,354,355,356,358,359,360,361,362,363,364,365,366,367,368,369,371,623,382,383,384,385,386,387,388,389,390,391,392,393,394,395,396,397,398,399,400,401,402,403,404,405,406,407,408,409,410,411,412,413,414,416,417,418,419,420,421,423,424,425,</t>
  </si>
  <si>
    <t>34,35,36,37,38,40,41,43,44,45,46,47,49,50,51,52,53,54,55,56,62,63,64,65,66,67,68,69,70,71,72,73,77,78,95,96,165,166,167,168,169,173,174,175,176,185,186,187,188,189,190,193,194,195,198201,205,206,207,208,210,211,216,217,218,220,221,222,223,224,227,228,229,231,232,233,234,237,238,239,329,330,331,332,333,334,335,336,337,</t>
  </si>
  <si>
    <t>NAME OF TAHASIL                              :BEGUNIA
NAME OF REGISTRATION OFFICE   :BEGUNIA
NAME OF THE VILLAGE                     :MOHANPUR 
NAME OF RI OFFICE                           :BEGUNIA</t>
  </si>
  <si>
    <t>2,3,4,5,6,7,8,9,10,12,13,14,15,16,17,18,19,22,23,24,28,29,30,31,32,33,34,35,36,37,38,40,41,42,55,56,57,58,59,60,61,62,63,64,65,74,76,77,78,79,80,81,82,84,85,86,87,88,193</t>
  </si>
  <si>
    <t>25,27,70,72,105,106,107,111,112,113,114,115,116,117,118,119,120,121,122,123,126,127,128,129,130,131,134,135,136,138,139,141,142,143,144,145,146,147,150,153,154,155,156,157,158,159,160,161,162,163,164,165,166,167,168,168,169,170,171,172,173,174,175,192,195,196,197,198,199,200,201,202,203,204,205,206,207,208,209,210,211,212,213,214,215,216,217,218,219,220,221,222,223,224,225,226,227,228,228,229,230,231,232,233,234,235,236,237,238,239,240,241,242,243,244,245,246,247,248,249,250,251,252,253,254,255,257,258,259,260,261,262,263,264,265,266,267,268,269,270,271,272,273,274,275,276,277,278,279,280,281,282,283,284,285,286,288,289,290,291,292,293,294,295,296,297,298,299,300,301,302,303,304,305,306,307,308,309,310,311,312,313,314,315,316,317,318,319,320,321,322,323,324,325,326,328,330,332,171/333,72/334,185/335,185/336,187/337,185/338,295/339,295/340,295/341,304/342,245/343,</t>
  </si>
  <si>
    <t>NAME OF TAHASIL                              :BEGUNIA
NAME OF REGISTRATION OFFICE   :BEGUNIA
NAME OF THE VILLAGE                     :CHANDIPRASAD
NAME OF RI OFFICE                           :BEGUNIA</t>
  </si>
  <si>
    <t>7,16,33,34,35,36,37,150,182,273,278,384,385,386,387,388,389,390,391,392,394,395,396,397,398,480,599,650,653,654,777,778,779,1252,1253,1262,1263,1265,1270,1274,1276,
1564,1582,1583,1586,1671,1672,1835,1836,1838,1839,1841</t>
  </si>
  <si>
    <t>30,46,51,58,58,61,68,74,74,83,83,84,91,92,93,93,95,96,97,104,107,108,110,111,112,120,120,130,143,156,157,157,159,162,162,175,179,191,197,200,201,213,226,247,247,248,252,256,283,364,380,712,712,714,720,722,730,733,737,744,747,753,757,758,759,761,763,763,780,782,783,784,786,789,790,800,807,820,825,827,832,841,843,844,849,849,857,863,864,866,894,896,898,898,905,910,917,921,922,925,925,927,927,928,937,939,939,947,947,950,951,952,960,960,970,974,991,992,993,995,997,1001,1002,1006,1014,1029,1041,1058,1058,1059,1059,1060,1060,1061,1061,1062,1062,1063,1064,1066,1066,1070,1071,1078,1082,1091,1091,1092,1092,1099,1106,1112,1113,1125,1126,1134,1138,1139,1139,1140,1140,1164,1167,1167,1170,1170,1177,1177,1178,1178,1185,1188,1189,1202,1220,1221,1221,1254,1269,1269,1281,1290,1403,1403,1422,1424,1425,1724,1740,1741,1755,1762,1770,1771,1772,1782,1786,1791,1799,1799,1811,1821,1822,1825,48,49,55,56,57,59,66,67,69,70,75,77,85,89,90,99,100,102,117,118,119,125,126,131,133,134,135,137,139,140,141,144,154,155,160,161,164,165,168,170,171,174,176,177,178,189,199,203,207,215,217,218,239,257,263,271,276,277,279,281,282,320,354,355,360,361,362,371,373,375,382,477,713,715,717,718,723,725,726,727,729,735,736,738,739,740,743,745,746,749,750,751,760,764,767,768,770,774,775,781,795,796,797,798,804,806,808,809,815,816,817,818,819,826,828,833,834,838,839,845,847,852,853,854,858,861,862,865,868,874,875,876,882,885,886,887,888,889,890,895,901,902,909,915,916,920,923,926,929,933,938,940,941,942,945,946,953,954,956,958,959,964,971,973,975,977,978,979,981,982,984,989,990,994,1000,1003,1005,1007,1009,1010,1017,1019,1020,1021,1027,1030,1067,1069,1081,1084,1085,1090,1103,1104,1105,1107,1109,1111,1114,1117,1118,1120,1123,1124,1127,1130,1131,1132,1136,1137,1142,1143,1145,1146,1147,1148,1149,1152,1153,1154,1155,1156,1158,1159,1160,1162,1168,1172,1173,1179,1183,1184,1186,1209,1210,1248,1255,1268,1279,1280,1391,1412,1413,1414,1427,1428,1429,1430,1433,1568,1735,1737,1738,1746,1757,1768,1785,1792,1794,1798,1802,1803,1804,1806,1813,1815,1819,1823,1826,1828,1830,1832,21,23,26,29,60,87,103,106,113,124,128,132,146,147,149,158,186,193,195,197,208,209,236,251,253,254,255,258,275,316,317,321,322,356,471,728,731,755,756,765,769,785,792,793,802,803,805,810,811,813,814,823,824,830,835,836,837,860,867,869,877,878,879,880,881,897,912,914,930,931,932,935,955,957,961,972,1011,1012,1013,1016,1028,1033,1038,1039,1046,1047,1052,1053,1057,1068,1086,1088,1089,1093,1094,1095,1098,1100,1101,1102,1115,1116,1119,1135,1141,1150,1157,1163,1174,1180,1181,1182,1187,1251,1277,1282,1286,1404,1409,1410,1426,1431,1432,1451,1567,1736,1742,1758,1759,1760,1763,1776,1807,1817,1827,1829,1831,1833,40,41,42,43,76,79,80,101,109,127,152,172,173,212,219,291,292,296,305,376,414,417,707,788,829,871,872,919,943,944,1108,1176,1235,1249,1273,1289,1392,1442,1637,1752,28,38,45,50,52,78,88,94,114,129,169,211,227,249,264,311,372,469,716,719,741,771,848,855,903,948,985,986,987,996,1004,1015,1042,1161,1165,1192,1196,1197,1203,1241,1261,1267,1285,1288,1297,1411,1435,1446,1495,1674,1733,1790,1793,1812,23,24,25,27,31,35,37,47,62,63,64,71,73,81,82,86,105,115,116,121,122,148,166,167,180,184,187,188,190,192,194,202,204,205,206,210,214,216,220,221,222,223,224,225,234,235,245,250,260,272,280,319,334,352,353,357,359,367,368,369,370,378,383,472,473,474,476,481,484,486,487,489,490,491,492,493,494,724,733,748,762,766,773,776,794,846,856,900,918,924,962,963,998,1018,1023,1026,1031,1032,1036,1037,1040,1045,1073,1075,1076,1077,1110,1166,1175,1193,1194,1206,1250,1258,1283,1287,1485,1734,1744,1745,1753,1754,1769,1772,1773,1775,1779,1780,1781,1783,1784,1787,1788,1789,1795,1796,1797,1805,1808,1809,1810,1814,1816,1840,</t>
  </si>
  <si>
    <t>1442,1443,1444,1446,1465,1467,1468,1484,1484,1494,1494,1495,1495,1496,1496,1497,1497,1498,1498,1499,1500,1501,1502,1503,1504,1505,1505,1506,1511,1512,1522,1619,1620,1621,1622,1623,1624,1625,1748,1748,1749,1750,1963,</t>
  </si>
  <si>
    <t>1436,1437,1438,21439,1464,1469,1440,1443,1471,1472,1473,1474,1481,1482,1483,1484,1485,
1486,1487,1488,1489,1262,1295,1296,1297,1298,1299,1300,1301,1302,1303,1382,1384,1385,1386,1387,1388,1393,1394,1395,1417,1999,</t>
  </si>
  <si>
    <t>NAME OF TAHASIL                              :BEGUNIA
NAME OF REGISTRATION OFFICE   :BEGUNIA
NAME OF THE VILLAGE                    :BEGUNIA
NAME OF RI OFFICE                           :BEGUNIA</t>
  </si>
  <si>
    <t>2,6,8,10,11,15,16,133</t>
  </si>
  <si>
    <t>100,101,102,103,104,105,106,107,108,109,110,111,112,113,114,115,116,117,118,119,120,121,122,
123,124,125,126,127,128,129,130,131,132,134,135,136,137,138,139,140,141,142,143,144,145
146,147,148,149,150,151,152,153,154,155,156,157,158,159,160,161,162,163,164,165,166,167,168
169,170,171,172,173,174,175,176,177,178,179,180,181,182,183,184,185,186,187,188,189,190,191
192,193,194,195,196,197,198,199,200,201,202,203,204,205,206,207,208,209,210,211,212,213,214
215,216,217,218,219,220,205/221,222,217/223,216/224,</t>
  </si>
  <si>
    <t>21,22,23,24,25,26,27,28,29,30,31,39,40,41,42,43,44,45,46,47,48,49,50,57,69,70,75,76,77,78,79,
81,82,83,84,86,87,88,89,90,91,92,93,94,95,96,97,98,99,</t>
  </si>
  <si>
    <t>7,9,13,14,32,35,36,37,38,51,52,55,56,58,59,60,62,65,66,67,68,71,72,73,74</t>
  </si>
  <si>
    <t>NAME OF TAHASIL                              :BEGUNIA
NAME OF REGISTRATION OFFICE   :BEGUNIA
NAME OF THE VILLAGE                     :DURGAPUR
NAME OF RI OFFICE                           :BEGUNIA</t>
  </si>
  <si>
    <t>735,733,192,206,643,278,398,597,619/895,868/898,648,595,399,784,619/896,142,191,205,207,486,497,
508,510,558,560,621,622,623,624,625,627,629,630,631,632,633,634,635,637,638,651,671,682,
702,704,710,734,737,738,750,753,778,782,786,813,596,697,868,619,</t>
  </si>
  <si>
    <t>113,114,115,116,117,129,131,132,133,134,135,136,137,138,139,140,145,146,147,148,149,155,156,157,158,159,160,162,163,164,165,166,167,168,169,170,171,173,174,175,176,177,178,179,180,181,182,183,184,185,208,234,235,237,238,241,245,246,253,254,270,272,279,280,311,312,313,314,315,316,317,319,320,321,322,323,324,325,326,329,330,331,332,337,341,342,343,344,352,353,354,355,356,357,358,359,360,361,362,363,364,365,366,367,369,370,372,373,374,375,376,377,378,379,380,381,384,385,386,387,388,389,390,391,392,395,397,404,407,408,409,410,411,412,413,414,415,416,417,418,419,420,421,422,423,424,425,426,427,428,429,430,431,432,433,434,435,437,438,439,440,441,442,453,454,455,456,457,458,459,460,461,462,464,465,466,467,468,469,470,473,494,501,503,504,505,506,507,512,516,517,518,519,522,525,526,527,528,529,530,531,532,533,534,535,536,537,538,539,540,541,542,543,544,545,546,547,548,549,550,551,552,553,554,555,556,567,569,570,571,572,573,577,578,579,581,583,584,586,587,599,600,601,675,676,102/992,102/994,102/996,102/998,125/993,125/995,125/997,125/999,129/1025,194/986,222/917/985/1005,223/1004,223/1005,251/926,251/929,251/931,263/1018,269/987,271/1015,272/1024,311/1022,313/1023,324/957,325/958,342/983,343/984,414/959,506/979,512/907,512/908,512/909,522/910,522/911,522/912,556/882,569/976,575/884/922,575/884/923,575/884/925,575/884/960,575/885,578/877,578/930,580/916,581/878,581/914,599/935,600/934,62/932,81/941,82/940,82/945,86/939,86/939/982,86/944,92/933,99/1003,99/1004,</t>
  </si>
  <si>
    <t>9,10,11,23,24,25,36,38,42,43,44,45,46,47,48,57,58,59,63,65,66,67,68,69,70,71,72,73,74,75,76,84,128,129,141,142,143,151,153,154,172,183,186,187,190,205,206,207,208,209,210,211,212,213,214,215,217,218,219,221,274,279,281,282,283,284,285,286,287,288,289,292,293,294,295,296,306,307,308,309,310,327,345,398,399,450,451,506,590,591,595,596,597,598,601,602,604,605,606,608,609,610,611,612,614,879,880,881,886,887,892,</t>
  </si>
  <si>
    <t>49,50,51,52,53,54,55,56,60,61,62,64,77,78,79,80,81,82,83,84,85,86,87,88,90,91,92,93,94,98,99,100,101,102,103,104,105,106,107,108,109,110,111,119,120,121,122,123,124,125,126,127,130,223,224,226,228,229,231,232,233,234,235,236,237,238,239,240,241,242,243,244,245,246,247,248,249,250,251,252,253,254,255,256,257,259,260,261,262,263,264,267,268,270,271,272,273,275,276,277,575,576,577,577,578,579,580,581,582,583,584,585,586,587,588,589,592,593,594,572,573,574,883,884,885,888,878,893,894,899,900,873,874</t>
  </si>
  <si>
    <t>NAME OF TAHASIL                              :BEGUNIA
NAME OF REGISTRATION OFFICE   :BEGUNIA
NAME OF THE VILLAGE                    : CHAKAPADA  
NAME OF RI OFFICE                           :BEGUNIA</t>
  </si>
  <si>
    <t>Existing BMV category of land</t>
  </si>
  <si>
    <t>Last 2years average valuation (Highest 50% statistics)</t>
  </si>
  <si>
    <t>Proposed Valuation</t>
  </si>
  <si>
    <t>400000/-</t>
  </si>
  <si>
    <t>4800000/-</t>
  </si>
  <si>
    <t>470000/-</t>
  </si>
  <si>
    <t>800000/-</t>
  </si>
  <si>
    <t>2680429/-</t>
  </si>
  <si>
    <t>300000/-</t>
  </si>
  <si>
    <t>1460000/-</t>
  </si>
  <si>
    <t>264000/-</t>
  </si>
  <si>
    <t>1264000/-</t>
  </si>
  <si>
    <t>180000/-</t>
  </si>
  <si>
    <t>188205/-</t>
  </si>
  <si>
    <t>1500000/-</t>
  </si>
  <si>
    <t>1380000/-</t>
  </si>
  <si>
    <t>240000/-</t>
  </si>
  <si>
    <t>306951/-</t>
  </si>
  <si>
    <t>4284000/-</t>
  </si>
  <si>
    <t>4364236/-</t>
  </si>
  <si>
    <t xml:space="preserve">2,3,4,5,6,7,8,11,12,13,14,15,16,17,18,19,20,21,22,23,24,25,26,27,28,29,30,31,32,33,34,35,36,37,38,39,46,47,48,49,50,51,52,53,54,55,56,57,58,62,63,64,65,66,67,68,69,70,71,72,73,74,75,76,77,78,79,81,82,83,84,85,86,88,89,90,91,92,93,94,95,96,97,98,99,100,101,102,103,104,105,106,107,108,109,110,111,112,113,114,136,303,451,572,573,577,578,579,39,35,77, 3, 13, 14, 43, 44 
</t>
  </si>
  <si>
    <t xml:space="preserve"> </t>
  </si>
  <si>
    <t>1,2,3,4,5,6,7,8,12,13,14,15,16,17,18,19,20,21,22,23,26,27,28,29,30,31,32,33,34,35,37,39,40,41,,43,57,66,67,68,69,70,71,72,73,74,75,76,,89,152,153,189,193,194,195,196,197,198,199,200,201,202,203,204,2,222,223,229,230,231,232,233,258,269,290,291,297,298,299,300,301,302,303,304,305,346,347,348,349,350,393,394,396,400,403,443,444,445,446,447,449,452,463,471,472,474,475,476,477,478,479,480,481,482,483,484,485,487,488,489,490,491,492,493,498,500,502,613,616,617,618,639,641,642,644,645,647,654,655,657,658,659,661,663,665,666,667,669,670,672,672,673,684,685,686,688,689,691,693,694,695,714,715,716,717,718,719,720,721,722,724,726,727,728,729,730,731,755,756,758,759,760,761,762,767,768,769,770,771,772,773,774,775,776,777,779,780,790,793,795,796,797,798,799,800,801,802,803,804,805,806,807,808,809,811,815,816,820,821,822,823,824,825,826,827,828,829,830,831,833,834,835,836,837,838,839,840,841,843,843,844,845,846,850,853,854,855,856,858,859,860,869,871,102/990,125/991,195/904,199/901,199/902,199/903,202/1021,22/977,222/917,222/917/1016,222/917/1017,222/917/1018,222/917/1019,222/917/1020,222/917/985,222/917/985,222/917/985/1002,222/917/985/1010,222/917/985/1013,222/962,223/1001,223/1008,223/1011,259/899,263/893,263/894,269/900,306/955,449/915,451/913,451/919,575/883,575/884/924,575/884/924/971,575/884/938,575/886,575/887,575/888,575/888/1011,575/888/983,575/888/988,575/888/989,575/889,575/890,575/891,575/892,575/918,62/966,62/966/981,647/905,647/906,658/953,68/928,71/879,71/880,71/881,758/961,793/936,804/22,804/22/979,81/952,811/937,834/964,834/965,834/969,834/970,834/978,85/942,85/947/974,85/948,85/951,859/968,859/972,859/973,86/943,86/946/975,86/949,86/950,86/953,862/956,865/920,867/921,869/897,92/967,92/967/980,99/1000,99/1009,99/1012,,</t>
  </si>
  <si>
    <t>5, 14, 16, 20, 33, 56, 58, 60, 61, 62, 64, 65, 66, 68, 69, 73, 75, 76, 77, 78, 79, 80, 82, 83, 86, 87, 88, 89, 90, 91, 114, 115, 119, 120, 121, 122, 123, 124, 125, 126, 127, 128, 130, 131, 132, 133, 135, 136, 137, 138, 139, 140, 141, 147, 148, 151, 152, 153, 154, 155, 156, 157, 158, 160, 161, 162, 164, 185, 186, 190, 192, 236, 254, 268, 309, 310, 311, 346, 348, 349, 351, 352, 354, 355, 356, 357, 358, 359, 360, 361, 362, 364, 366, 367, 368, 369, 370, 371, 372, 375, 376, 377, 381, 383, 385, 386, 387, 388, 393, 403, 405, 406, 408, 409, 410, 412, 415, 417, 419, 420, 421, 422, 423, 424, 425, 426, 427, 428, 429, 430, 431, 432, 433, 435, 437, 438, 439, 440, 443, 445, 448, 449, 451, 452, 453, 454, 456, 457, 458, 459, 460, 466, 467, 468, 469, 470, 471, 472, 473, 474, 475, 476, 491, 493, 506, 507, 508, 511, 551, 552, 599, 612, 663, 664, 954, 978</t>
  </si>
  <si>
    <t>1,2,3,4,5,6,7,8,9,10,11,12,13,14,15,16,17,18,19,20,21,22,23,24,25,26,27,28,29,30,31,32,33,34,35,36,37,38,39,40,41,42,43,44,45,46,47,48,49,50,51,52,53,54,55,56,57,58,59,60,61,62,63,64,65,67,68,69,70,71,72,73,74,75,77,78,80,81,82,83,84,85,86,87,88,89,90,91,92,93,94,95,96,97,98,99,100,101,102,103,104,105,106,107,108,109,110,111,112,113,114,115,116,117,118,119,120,121,122,123,125,126,127,128,129,130,131,132,133,134,135,136,137,138,139,140,141,142,143,144,145,146,147,148,149,150,151,152,153,154,155,156,157,158,159,160,161,162,163,164,165,166,167,168,169,170,171,172,173,174,175,176,177,178,179,180,181,182,183,184,185,186,187,188,189,190,191,192,193,269,270,271,272,273,274,275,277,278,279,280,281,282,283,284,285,286,289,290,291,292,293,295,298,301,303,304,305,306,307,310,311,312,313,314,315,325,362,380,381,386,387,388,389,390,391,392,395,396,397,398,399,400,407,415,437,438,439,440,441,442,443,444,445,446,447,448,449,450,451,452,453,454,455,456,457,458,459,460,461,462,463,464,465,466,467,468,469,470,471,472,473,474,475,476,477,478,480,481,482,483,484,485,486,487,488,489,490,491,492,493,494,495,496,497,498,499,500,501,502,503,504,505,507,508,509,510,511,512,513,514,515,516,517,518,519,520,521,522,523,524,525,526,527,528,529,530,532,533,534,535,536,538,539,540,541,542,543,545,546,547,548,549,550,551,552,553,554,555,556,557,558,559,560,561,562,563,564,565,566,567,568,569,570,571,573,574,575,576,577,580,585,590,591,601,617,619,621,624,654,662,962,963,964,965,966,967,968,969,970,971,972,973,974,975,978,979,981,982,983,984,985,986,987,988,989,990,991,992,993,994,995,996,997,998,999,1000,1001,1003,1004,1005</t>
  </si>
  <si>
    <t>66, 204, 205, 230, 233, 234, 235, 247, 248, 249, 250, 251, 252, 258, 259, 263, 264, 265, 266, 267, 268, 276, 287, 296, 308, 309, 316, 317, 318, 319, 320, 321, 322, 323, 324, 326, 327, 328, 329, 331, 332, 333, 337, 338, 345, 346, 347, 348, 349, 350, 351, 352, 353, 354, 379, 382, 383, 384, 385, 393, 394, 401, 402, 403, 404, 406, 430, 431, 432, 433, 434, 435, 436, 581, 582, 584, 585, 586, 587, 588, 589, 603, 604, 605, 606, 607, 608, 609, 610, 611, 612, 613, 614, 616, 618, 620, 621, 622, 658, 659, 660, 661, 663, 666, 802, 941, 1006, 1018</t>
  </si>
  <si>
    <t>198,199,200,203,206,207,208,211,212,213,214,215,216,217,218,219,220,221,222,223,224,225,226,227,228,229,230,231,232,236,237,238,239,240,241,242,243,244,245,246,255,257,260,266,288,407,415,592,596,598,664,665,669,670,671,672,673,674,675,676,677,678,679,680,681,682,683,684,685,686,691,692,693,694,695,698,699,700,701,702,703,704,706,707,710,721,722,723,724,725,726,727,728,729,730,731,732,734,735,736,737,738,740,741,742,743,744,745,746,747,748,749,750,751,752,753,754,756,758,759,760,761,762,763,764,765,766,767,768,769,770,773,774,775,776,777,778,779,780,781,782,783,784,785,786,787,788,791,792,793,796,797,798,799,800,801,803,804,805,806,807,808,809,810,811,812,813,814,815,816,817,818,819,820,821,822,823,824,825,826,827,829,830,831,832,833,834,835,836,837,838,839,840,841,842,843,844,845,846,847,848,849,850,851,852,854,855,856,858,859,860,861,862,863,864,865,866,867,868,869,870,871,872,873,874,875,876,877,878,879,880,881,882,883,887,888,889,890,891,892,893,894,895,896,897,898,899,900,901,902,903,904,905,906,907,908,909,910,911,912,914,915,916,917,918,919,920,921,922,923,924,925,927,928,929,930,931,932,973</t>
  </si>
  <si>
    <t>194, 195, 248, 252, 253, 287, 294, 615, 655, 755, 757, 789, 885</t>
  </si>
  <si>
    <t>212,213,214,215,216,217,218,219,220,221,222,223,224,225,226,227,228,229,231,232,233,268,269,270,314,315,316,317,320,322,323,324,325,327,328,329,330,331,332,333,334,335,337,349,350,368,368,369,371,373,374,375,376,387,388,389,390,391,392,393,394,395,396,397,398,399,400,401,403,406,407,408,409,410,413,422,423,424,425,460,460,463,463,479,479,514,147/698,216/709,216/764,345/666,346/649,358/637,361/639,406/629,406/638,415/738,418/739,419/740,428/741,430/742,447/746,456/739,457/662,457/665,457/671,457/694,457/763,457/797,</t>
  </si>
  <si>
    <t>166,167,174,277,319,321,362,366,367,459,461,462,464,465,466,467,468,469,470,471,472,473,474,476,477,478,480,481,482,483,484,485,486,487,488,489,490,492,493,494,519,521,523,524,525,526,529,530,531,532,533,534,535,536,537,538,539,540,541,542,543,544,545,546,547,548,550,551,553,554,555,557,558,559,560,561,562,563,564,565,566,567,568,569,570,571,572,573,574,575,576,577,578,580,581,582,585,586,587,588,590,591,592,593,594,595,596,597,598,599,601,602,603,604,605,606,607,609,610,611,612,613,614,615,616,617,618,619,620,621,162/721/724,173/730,192/674,192/677/713,193/257,193/759,210/679/758,216/708,278/695,278/704,278/757,279/732,279/740,279/753,279/753/764,279/754,281/738,281/746,281/763,318/733,318/735,318/737,318/747,319/684,319/685,323/645,323/646,323/647,323/648,345/664,377/706/714,377/706/726,377/707,377/710,378/751,455/655,455/667,455/669,456/654,456/668,456/670,456/689,456/692,456/733,457/656,457/672,457/690,457/693,457/734,459/642,459/661,470/663,484/653,484/664,491/722,491/722/725,491/723,493/652,493/652/727,494/630,498/632,498/633,498/634,499/635,499/636,500/631,503/732,503/732/760,503/743,503/744,503/744/761,523/640,523/650,523/657,523/659,525/641,525/651,525/658,525/660,526/696,542/700,552/731,552/745,568/705,601/643,602/644</t>
  </si>
  <si>
    <t>1707, 1706,3302</t>
  </si>
  <si>
    <t>116,123,128,129,138,167,170,171,173,184,185,186,187,188,189,190,192,193,213,215,217,219,220,221,222,227,230,238,239,240,241,242,243,244,245,246,407,408,409,410,411,412,413,414,416,449,450,451,452,453,454,455,456,457,459,460,461,462,463,464,465,466,467,468,469,516,545,547,548,549,550,551,552,553,557,559,562,568,569,570,,574,575,576,583,584,588,595,597,599,601,602,603,604,605,606,607,609,611,612,613,614,617,618,619,620,623,627,629,630,631,632,633,634,635,636,637,638,639,642,643,644,645,646,647,648,649,652,653,654,655,656,657,659,660,663,665,670,671,672,673,674,675,676,677,678,681,682,684,685,686,688,689,692,693,694,697,698,707,710,714,717,722,724,725,726,727,728,729,733,734,735,736,739,740,741,743,744,745,748,749,750,751,754,755,756,757,785,788,789,791,792,793,794,795,796,797,798,799,800,801,802,803,804,805,806,807,808,809,810,811,812,813,814,815,816,817,818,819,820,821,822,823,824,825,826,827,828,829,830,831,832,833,834,835,836,837,838,839,840,841,842,843,844,845,846,848,849,850,851,852,853,854,855,856,863,865,866,867,868,869,871,872,874,875,876,877,878,879,880,881,882,883,884,885,886,887,888,890,891,892,893,894,895,897,898,899,900,901,902,905,906,907,908,909,910,911,912,916,919,929,930,931,934,935,936,937,938,939,940,941,942,943,945,946,947,948,949,950,951,952,953,957,958,959,960,961,962,963,964,965,966,967,969,970,971,972,973,974,975,976,977,978,979,980,981,982,983,984,985,986,987,988,989,990,991,992,993,994,995,996,997,998,999,1000,1001,1002,1003,1009,1010,1011,1012,1013,1014,1015,1016,1017,1018,1019,1020,1022,1023,1024,1025,1026,1027,1028,1029,1030,1031,1032,1033,1034,1035,1036,1037,1038,1040,1041,1042,1043,1044,1045,1046,1048,1050,1051,1052,1053,1054,1055,1056,1057,1058,1059,1060,1061,1062,1063,1064,1065,1066,1067,1068,1069,1071,1072,1073,1074,1075,1076,1077,1078,1079,1080,1081,1082,1083,1084,1085,1087,1088,1089,1092,1093,1000/1139,1001/1305,1019/1343,1020/1425,1033/1332,1035/1490,1038/1333,1078/1291,116/1436,116/1444,116/1447,116/1448,116/1455,116/1462,116/1519,116/1520,116/1526,116/1575,123/1283,123/1302,128/1156,128/1156/1286,128/1156/1292,128/1284,130/1157,130/1176,130/1347,131/1170/1285,131/1177,131/1344,131/1348,131/1349,131/1352,131/1356,131/1371,132/1171,132/1197,132/1203,132/1269/1326,132/1327,134/1282/1198,134/1282/1202,134/1282/1315,134/1282/1320,165/1619,167/1203/1417,167/1204/1373,167/1205,167/1205/1296/1449,167/1206/1287,167/1206/1290,167/1206/1291,167/1206/1418,167/1209,167/1210/1288,167/1210/1288/1384,167/1210/1294,167/1212/1279,167/1212/1289,167/1212/1392,167/1214,167/1620,169/1169,169/1173,169/1183,169/1187,169/1274,169/1274/1323/1423,169/1274/1323/1425,170/1273/1293,170/1273/1301/1205,170/1273/1301/1206,172/1200,172/1367,173/1170,173/1171,174/1534,174/1535,174/1623,174/1638,175/1163,175/1172,175/1188,176/1099,176/1099/1509,177/1104/1576,177/1485/1500,177/1485/1505,178/1484,178/1484/1584,180/1313,180/1314,181/1175,181/1180,181/1346,181/1372,182/1285,183/1100,183/1513,183/1514,185/1275,188/1449,188/1463,188/1574,189/1437,189/1438,189/1439,189/1446,189/1450,189/1466,189/1477,190/1442,190/1451,190/1466,190/1475,191/1117/1473,191/1118,191/1215,192/1306,192/1306/1443,192/1306/1467,192/1306/1476,192/1306/1496,192/1441,192/1445,192/1461,192/1487,193/1453,193/1460,193/1464,193/1480,193/1486,193/1518,209/1126/1499,210/1458/1479,210/1458/1529,210/1528,211/1267,211/1489,211/1491,212/1469,213/1101,213/1102/1172,213/1102/1173,213/1102/1178,213/1246,213/1266,215/1097,215/1098,215/1098/1527,215/1105,215/1107,215/1108,217/1294,219/1465,223/1184,226/1185/1205,226/1245,231/1165,231/1179,236/1423,236/1424,255/1391/1560,255/1391/1568,255/1391/1584,263/1521,263/1578,</t>
  </si>
  <si>
    <t>2,3,4,5/1280,5/1282,6,7,7/1598,8,8/1345,8/1350,9,10,11,12,13,14,15,16,17,18,19,20,21,22,23,24,25/1281,25/1283,26,29,30,33,37,40,41,42,43,44,45,46,47,48,49,51,52,53,54,55,56,57,58,59,60,61,62,63,64,65,66,67,67/1553,68,69,70,71,78,81,82,83,84,84/1386,86,86/1398,89,90,90/1581,90/1589,90/1591,90/1627,90/1629,90/1630,90/1631,90/1644,91,92,93,94,95,96,97,98,99,100,101,103,104,105,106,107,108,109,110,111,112,113,113/1592,113/1593,113/1632,113/1635,114,115,117,118,119,124,124/1188,125,126,127,130/1169,131,131/1170,131/1170/1293,131/1179,131/1170,132,132/1204,132/1269,132/1269/1321,133,133/1109,133/1109/1295,133/1109/1313,133/1109/1323,134,134/1282,134/1282/1315,134/1282/1322,135,139,140,142,143,144,145,146,147,148/1299,148/1301,148/1304,148/1305,149,150,151,152/1303,152/1306,153,154,154/1308,155,156,157,158,158/1182,158/1182/1577,158/1182/1580,158/1304,158/1305,158/1306,158/1307,158/1308,158/1420,158/1421,159,160,161,162,163,163/1386,163/1393,163/1408,164,165,165/1423,166,166/1329,166/1380,166/1381,166/1382,166/1383,167/1203,167/1203/1385,167/1203/1394,167/1204/1374,167/1205/1296,167/1206,167/1206/1372,167/1208,167/1208/1377,167/1210,167/1211,167/1211/1309,167/1212,167/1212/1297,167/1212/1387,168,169,169/1166,169/1226,169/1227,169/1227/1288,169/1227/1319,169/1227/1543,169/1270,170/1272,170/1272/1278,170/1272/1307,170/1272/1336,170/1273,170/1273/1435,172,172/1368,173/1167,174/1622,174/1627,175,175/1172/1542,176,176/1164,177,177/1104,177/1292,177/1485,177/1485/1507,177/1533,178,178/1484,178/1484/1516,178/1532,179,179/1541,179/1545,179/1583,179/1649,180,180/1358,181,181/1298,181/1299,181/1357,181/1369,182,182/1517,182/1641,182/1642,194,196,197,198/1599,198/1601,198/1607,199,199/1603,199/1605,199/1608,200,201,202,202/1633,202/1636,203,204,205,205/1600,205/1602,205/1604,205/1606,205/1609,205/1634,205/1637,206,207,207/1151,208,208/1492,209,209/1126,209/1126/1492,209/1126/1493,209/1126/1494,209/1126/1497,209/1126/1506,210,210/1458,210/1458/1478,210/1458/1555,210/1458/1556,210/1531,210/1554,211,212,212/1295,212/1370,212/1488,212/1495,212/1510,223,224,226,226/1185,227/1180,228,231,232,233,233/1199,233/1227,233/1300,233/1339,233/1440,235,236,236/1424,236/1456,236/1457,236/1459,237,247,247/1265,248,249,250,251,251/1536,252,252/1537,252/1550,253,253/1538,254,254/1539,255,255/1391,255/1391/1557,255/1391/1558,255/1391/1559,255/1391/1570,255/1391/1572,255/1391/1585,255/1391/1586,255/1391/1587,256,257,258,259,260,261,262,263,263/1579,263/1590,264,265,265/1573,265/1582,265/1583,265/1585,265/1588,266,267,267/1329,268,269,269/1397,270,271,272,273,274,274/1399,278,280,280/1121,280/1406,280/1407,281,281/1113,281/1113/1401,281/1114,281/1114/1402,281/1183,281/1184,281/1193,281/1195,281/1196,281/1376,281/1378,282,282/1152,283,284,285,286,287,288,289,290,291,291/1400,292,293,294,294/1300,294/1302,294/1337,295,296,297,298,299,300,301,302,303,304,305,306,306/1290,307,308,309,310,311,312,313,314,315,317,318,319,320,321,322,323,324,325,325/1300,326,327,328,329,330,331,332,333,334,335,335/1328,336,337,338,339,340,341,342,343,344,345,346,350,351,351/1419,352,353,354,355,356,357,358,359,360,361,362,363,364,365,366,367,368,369,370,371,372,373,374,375,376,377,378,379,380,381,382,383,384,385,386,387,388,389,390,391,392,393,394,395,396,397,398,399,400,401,401/1359,402,402/1331,403,403/1144,403/1317,403/1319,403/1321,404,404/1318,404/1320,404/1322,405,406,417,418,419,421,422,424,425,426,427,428,429,430,431,432,433,434,435,436,437,438,439,440,441,442,443,446,483,483/1403,483/1544,483/1623,484,485,485/1181,487,488,489,489/1546,489/1547,489/1547/1568,489/1547/159,</t>
  </si>
  <si>
    <t>53, 337, 442, 443, 444, 445, 446, 447, 483, 485, 487, 488, 489, 490, 491, 492, 493, 494, 495, 496, 497, 498, 499, 500, 501, 502, 503, 504, 505, 506, 507, 508, 509, 510, 511, 512, 513, 514, , 517, 518, 519, 520, 521, 522, 523, 524, 525, 526, 527, 528, 529, 530, 533, 534, 535, 536, 538, 645, 646, 647, 648, 649, 665, 679, 680, 686, 687, 688, 689, 761, 762, 763, 764, 765, 766, 767, 770, 771, 772, 773, 775, 777, 778, 782, 786, 787, 793, 805, 897, 901, 905, 906, 916, 917, 919, 921, 922, 923, 924, 928, 929, 930, 931, 932,   969, 970, 978, 979, 980, 981, 982, 983, 984, 985, 986, 987, 988, 989, 997, 998, 999, 1001, 1002, 1003, 1004, 1005, 1006, 1007, 1008, 1009, 1010, 1011, 1012, 1013, 1014, 1015, 1016, 1017, 1018, 1019, 1020, 1021, 1022, 1023, 1024, 1025, 1026, 1027, 1028, 1029, 1030, 1031, 1032, 1033, 1034, 1035, 1036, 1037, 1038, 1094, 1115, 1116, 1119, 1135, 1138, 1154, 1532,</t>
  </si>
  <si>
    <t>404, 406,  426,  470, 471, 472, 473, 474, 544,, 546, , 555, 556, , 560, 561, 562, 563, 564, 565, 571, 572, 573, 574, 575, 576, 577, 578, 579, 580, 581, 585, 586, 587, 588, 589, 590, 591, 592, 593, 594, 595, 596, 597, 598, 599, 601, 602, 603, 604, 605, 606, 607, 608, 609, 610, 611, 612, 613, 614, 615, 616, 617, 618, 619, 620, 621, 622, 623, 624, 627, 628, 629, 630, 631, 632, 633, 634, 635, 636, 637, 638, 639, 640, 650, 651, 652, 653, 654, 655, 656, 657, 658, 659, 660, 661, 662, 663, 669, 670, 671, 672, 673, 674, 675, 676677, 681, 683, 684, 685, 689, 690, 691, 692, 694, 695, 696, 697, 700, 701, 702, 704, 705, 706, 707, 708, 709, 711, 712, 713, 716, 717, 718, 720, 721, 722, 724, 725, 726, 727, 728, 729, 730, 731, 732, 733, 734, 735, 739, 740, 741, 742, 743, 744, 745, 746, 747, 748, 749, 750, 751, 752, 753, 754, 755, 756, 757, 758, 783, 784, 785, 788, 789, 790, 791, 792, 796, 797, 798, 799, 800, 801, 802, 803, 804, 806, 808, 809, 810, 811, 812, 813, 814, 815, 817, 818, 819, 820, 821, 822, 823, 824, 825, 826, 827, 828, 829, 830, 831, 832, 833, 834, 835, 836, 837, 838, 839, 840, 841, 842, 843, 844, 845, 846, 847, 848, 849, 850, 851, 853, 854, 855, 856, 857, 858, 861, 862, 863, 864, 865, 866, 867, 868, 869, 870, 871, 872, 873, 874, 877, 878, 879, 880, 881, 883, 884, 885, 887, 888,  899, 903, 904, 909, 933, 936, 937, 938, 939, 940, 941, 942, 944, 945, 946, 947, 948, 949, 950, 1095, 1111, 1112, 1120, 1122, 1123, 1127, 1128, 1131, 1132, 1133, 1136, 1137, 1142, 1147, 1148, 1149, 1151, 1154, 1155, 1158, 1159, 1161, 8765,</t>
  </si>
  <si>
    <t>NAME OF TAHASIL                              :BEGUNIA
NAME OF REGISTRATION OFFICE   :BEGUNIA
NAME OF THE VILLAGE                    : JAGIRBAD 
NAME OF RI OFFICE                           :BEGUNIA</t>
  </si>
  <si>
    <t>51,52,117,144,149,150,151,153,154,155,156,157,487,488,489,490,491,492,493,494,495,496,502,503,504,506,507,508,509,513,514,515,516,520,570,571,572,573,574,575, 576,503/648,504/654,506/638,506/644,507/646,</t>
  </si>
  <si>
    <t>4,131,226,248,253,254,255,256,549,550,555,556,557,560,562,605,618,626,(BAGAYATA)</t>
  </si>
  <si>
    <t>8,9,609,610,611,612,613,614,</t>
  </si>
  <si>
    <t>94,100,101,104,106,108,121,136,137,138,139,140,141,143,144,145,146,147,148,149,151,152,153,154,156,161,162,163,164,165,166,167,168,169,170,171,172,173,174,176,177,178,180,181,</t>
  </si>
  <si>
    <t>1,2,3,5,6,7,8,9,10,11,12,13,14,15,16,17,18,19,20,21,22,23,24,25,26,27,28,29,30,31,37,38,
39,40,63,64,65,66,67,68,69,70,71,72,73,74,75,76,77,78,79,80,81,82,83,84,85,86,87,88,89,90,91,92,93,94,95,96,97,
98,102,103,117,158,159,182,183,187,188,189,190,191,192,193,194,195,196,197,198,200,201,202,203,204,205,206,207,208,210,211,215,216,220,230,231,232,233,234,235,236,237,238,239,240,241,242,243,244,245,246,247,249,250,251,252,257,258,259,260,261,262,263,264,265,266,267,268,269,270,271,272,273,274,275,276,277,278,279,280,281,282,283,284,285,286,287,288,289,290,291,292,293,294,295,296,297,298,299,300,301,302,303,304,305,306,307,308,309,310,311,312,313,314,315,316,317,318,319,320,321,322,323,324,325,326,327,328,329,330,331,332,333,334,335,336,337,338,339,340,341,342,343,344,345,,347,348,349,350,351,352,353,354,355,356,357,358,359,360,361,362,363,364,365,366,367,368,369,370,371,372,373,374,375,376,377,378,379,380,381,382,383,384,385,386,387,388,389,390,391,392,393,394,395,396,397,398,,400,401,402,403,404,405,406,407,409,410,411,412,413,414,415,416,417,418,419,420,421,422,423,424,425,426,427,428,429,430,431,432,433,434,435,436,437,438,439,440,441,442,443,444,445,446,447,448,449,450,451,452,453,454,455,456,457,458,459,460,461,462,463,464,465,466,467,468,469,470,471,472,473,474,475,476,477,478,479,480,481,482,483,484,485,486,487,488,489,490,492,493,494,495,496,497,498,499,500,501,502,503,504,506,507,508,509,510,511,512,513,515,516,517,518,519,520,521,522,523,524,525,526,527,528,529,530,531,532,533,534,535,536,537,538,539,540,541,542,543,544,545,546,547,548,551,552,553,554,559,564,565,566,568,570,571,572,573,574,575,580,582,583,584,585,586,587,588,589,590,591,595,596,597,598,609,610,611,612,613,614,627,628,629,630,631,632,633,634,635,636,637,638,639,640,641,642,644,645,646,647,648,649,650,651,652,654,655,656,657,658,659,660,661,662,663,664,665,666,667,668,669,670,671,673,674,675,676,677,678,679,680,681,682,683,685,686,687,688,689,690,691,692,693,694,695,697,698,699,700,701,702,703,704,705,706,707,708,709,710,711,712,713,714,715,716,717,718,719,720,721,722,723,724,725,726,727,728,729,730,731,732,733,734,735,736,737,738,739,740,742,743,744,745,746,747,748,749,750,752,753,754,755,756,757,758,759,760,761,763,764,765,766,767,768,769,770,771,772,773,774,775,776,777,778,779,780,781,782,783,784,785,786,787,788,789,790,791,792,793,794,795,796,797,798,800,801,802,803,804,805,806,807,808,809,810,811,812,813,814,815,816,817,818,819,820,821,822,823,824,825,826,827,828,829,830,831,832,833,834,835,836,837,838,839,840,841,842,843,844,845,846,847,848,849,850,851,853,855,856,857,858,859,860,861,862,863,864,865,866,867,868,869,870,871,872,873,874,875,876,877,878,879,880,881,882,883,884,885,886,887,888,889,890,891,892,893,894,895,896,897,898,899,900,901,902,903,904,905,906,907,908,909,910,911,912,913,914,915,916,917,918,919,920,921,922,923,924,925,926,927,928,618/929,339/930,464/931,270/932,270/933,773/937,602/938,</t>
  </si>
  <si>
    <t>32,33,34,35,36,42,43,44,46,48,49,50,51,55,56,57,58,59,60,61,62,99,43/934,43/935,34/936,</t>
  </si>
  <si>
    <t>52,53,54,</t>
  </si>
  <si>
    <t>NAME OF TAHASIL                              :BEGUNIA
NAME OF REGISTRATION OFFICE   :BEGUNIA
NAME OF THE VILLAGE                     :BHUINPUR 
NAME OF RI OFFICE                           :BEGUNIA</t>
  </si>
  <si>
    <t>498,499,500,502,503,504,505,506,507,508,509,510,511,514,515,516,517,518,631,632,633,634,635,636,361,362,363,364,365,366,367
,368,345,346,369,471,473,474,476,477,478,479,480,481,482,483,484,485,486,487,488,489,490,</t>
  </si>
  <si>
    <t>529,530,531,532,533,534,535,536,537,538,539,540,541,542,543,544,545,546,547,548,549,550,551,552,554,557,558,559,560,561,562,563,564,565,567,568,569,570,571,572,573,574,575,576,577,578,580,581,582,585,586,587,588,589,590,591,595,593,594,596,597,598,599,600,601,602,603,604,605,606,607,608,609,610,611,612,613,614,615,616,617,618,619,620,</t>
  </si>
  <si>
    <t>460,461,462,463,464,465,466,467,468,469,470,373,374,375,376,377,422,423,424,425,326,327,328,329,330,331,332,333,334,335,336
,337,338,340,314,315,316,317,318,319,320,321,322,323,324,325,153,155,156,157,162,163,165,166,167,168,169,170,171,172,173,174,175,176,177,179,182,183,184,188,189,190,191,192,193,194,195,196,197,199,211,213,214,215,216,217,270,271,272,273,274,275,276,277,278,279,281,</t>
  </si>
  <si>
    <t>289,290,291,292,293,294,295,296,297,298,299,300,301,302,303,304,305,306,307,308,309,310,311,312,313,338,339,340,341,342,343,344,346,347,348,351,352,353,354,361,362,363,364,365,355,356,357,358,359,360,636,439,440,441,442,443,444,445,446,447,448,449,450,451,456,453,454,455,456,457,458,459,411,413,408,410,412,414,415,416,417,418,419,420,421,378,379,380,381,382,383,384,385,386,426,427,428,429,430,431,432,433,434,435,436,437,438,439,82,89,91,92,93,95,96,97,99,100,101,102,103,104,105,106,107,108,109,110,111,112,113,114,178,180,181,115,116,117,118,119,120,121,122,123,124,125,126,127,128,129,130,131,132,133,134,135,136,137,138,139,140,141,142,143,144,145,146,147,148,149,150,151,152,198,201,202,204,205,206,207,208,209,212,218,219,220,221,222,223,224,225,226,227,228,229,230,231,232,233,234,235,236,237,260,259,258,286,287,238,239,240,242243,261,262,263,264,265,266,267,268,269,280,282,283,284,285,286,287,</t>
  </si>
  <si>
    <t>253, 254, 255, 256, 260, 261, 262, 334, 335, 336, 339, 340, 341, 342, 344, 355, 356, 357, 358, 359, 360, 361, 363, 364, 365, 366, 367, 368, 370, 371, 372, 373, 374, 375, 376, 377, 378, 405, 407, 408, 409, 410, 411, 412, 413, 414, 416, 418, 419, 420, 421, 422, 423, 424, 425, 427, 428, 429, 590, 592, 593, 594, 595, 596, 597, 598, 599, 600, 602, 624, 625, 626, 627, 629, 630, 631, 632, 633, 634, 635, 636, 637, 638, 639, 640, 641, 642, 643, 644, 645, 646, 647, 648, 649, 650, 651, 652, 653, 656, 657, 667, 668, 687, 688, 689, 690, 696, 697, 704, 705, 709, 710, 711, 712, 713, 714, 715, 716, 717, 718, 719, 720, 1007, 1008,</t>
  </si>
  <si>
    <t>1,2,3,4,5,6,8,9,10,11,12,13,14,15,17,137,229,230,231,237,241,243,244,267,268,269,270,284,285,286,287,290,295,297,298,299,301,304,305,305,306,308,309,310,312,313,314,315,318,323,324,325,326,327,328,329,330,336,339,342,343,344,345,346,347,349,350,400,401,402,403,404,405,406,407,408,409,410,411,412,413,414,416,418,419,421,422,423,424,426,427,428,429,438,440,443,445,446,447,449,450,451,452,453,454,455,457,458,459,460,461,462,463,464,465,466,467,468,496,497,498,499,500,501,502,503,504,505,506,507,508,508,512,513,514,515,516,517,518,519,520,521,522,523,524,525,526,527,528,529,530,531,532,533,534,535,536,538,540,541,542,543,544,545,546,547,548,549,550,551,552,553,554,555,556,557,558,559,560,561,562,563,564,565,566,567,568,569,570,571,572,573,574,575,576,577,578,579,580,581,582,583,584,585,586,587,588,589,590,591,592,593,595,596,597,598,603,604,605,606,608,609,610,611,612,613,615,616,617,618,619,620,621,622,623,624,625,626,627,628,629,630,631,632,633,634,635,636,637,638,639,641,642,643,644,646,647,655,656,657,659,660,661,662,663,664,665,666,667,668,669,670,672,673,674,675,676,677,678,679,681,683,684,685,686,687,690,691,692,693,694,695,696,697,698,699,700,701,702,703,704,705,706,708,708,709,710,711,1198,1199,1205,1207,1208,1213,1214,1215,1216,1217,1218,1222,1223,1224,1226,1227,1228,1229,1230,1231,1232,1236,1238,1239,1240,1242,1243,1244,1245,1246,1256,1257,1271,1295,1296,1298,1299,1300,1301,1302,1303,1304,1305,1306,1307,1308,1309,1310,1311,1312,1313,1314,1315,1320,1322,1323,1324,1325,1326,1327,1329,1330,1332,1333,1334,1336,1337,1338,1339,1340,1341,1342,1343,1344,1345,1346,1347,1348,1349,1350,1351,1352,1353,1354,1355,1356,1357,1358,1359,1360,1361,1362,1363,1364,1365,1366,1367,1368,1369,1370,1371,1372,1373,1374,1375,1376,1377,1378,1379,1380,1381,1382,1383,1384,1385,1386,1387,1388,1390,1393,1394,1395,1396,1397,1398,1399,1400,1402,1405,1406,1407,1408,1436,1437,1438,1439,1440,1441,1443,1444,1445,1447,1448,1452,1453,1454,1455,1456,1457,1458,1459,1460,1461,1462,1463,1464,1465,1466,1467,1468,1471,1472,1473,1477,1478,1479,1480,1481,1482,1483,1484,1491,1492,1493,1494,1496,1497,1498,1499,1500,1501,1502,1503,1504,1505,1506,1509,1510,1511,1512,1513,1514,1515,1516,1517,1519,1520,1521,1522,1523,1524,1525,1526,1527,1528,1529,1530,1531,1532,1533,1534,1535,1536,1539,1540,1541,1542,1543,1544,1545,1546,1547,1548,1550,1551,1552,1553,1554,1556,1557,1558,1559,1560,1561,1562,1563,1566,1569,1570,1571,1572,1573,1574,1575,1576,1577,1578,1579,1581,1588,1589,1590,1591,1592,1593,1594,1595,1596,1597,1598,1599,1600,1601,1602,1603,1604,1605,1606,1608,1609,1610,1611,1612,1613,1614,1615,1616,1617,1618,1619,1620,1621,1622,1623,1624,1626,1627,1628,1629,1630,1631,1633,1634,1635,1636,1638,1639,1640,1641,1642,1643,1644,1645,1646,1647,1648,1649,1650,1651,1652,1653,1654,1655,1656,1657,1658,1659,1660,1661,1662,1663,1664,1665,1666,1667,1668,1669,1670,1673,1675,1676,1677,1678,1679,1680,1681,1682,1683,1684,1685,1686,1687,1688,1689,1690,1691,1692,1693,1694,1695,1696,1697,1698,1700,1702,1703,1705,1705,1706,1707,1708,1709,1710,1711,1712,1713,1714,1715,1716,1718,1719,1720,1721,1722,1723,1724,1725,1726,1727,1728,1729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</si>
</sst>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3" fontId="0" fillId="0" borderId="1" xfId="0" applyNumberForma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0" fillId="0" borderId="1" xfId="0" applyBorder="1" applyAlignment="1">
      <alignment vertical="top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0" fontId="1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3" fontId="0" fillId="0" borderId="2" xfId="0" applyNumberFormat="1" applyBorder="1" applyAlignment="1">
      <alignment horizontal="center" wrapText="1"/>
    </xf>
    <xf numFmtId="3" fontId="0" fillId="0" borderId="2" xfId="0" applyNumberFormat="1" applyBorder="1" applyAlignment="1">
      <alignment horizontal="left" vertical="top" wrapText="1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3" fontId="0" fillId="0" borderId="3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3" fontId="0" fillId="0" borderId="2" xfId="0" applyNumberFormat="1" applyBorder="1" applyAlignment="1">
      <alignment horizontal="left" vertical="top"/>
    </xf>
    <xf numFmtId="3" fontId="0" fillId="0" borderId="2" xfId="0" applyNumberFormat="1" applyBorder="1" applyAlignment="1">
      <alignment horizontal="center"/>
    </xf>
    <xf numFmtId="0" fontId="1" fillId="0" borderId="5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left" vertical="top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NumberFormat="1" applyBorder="1" applyAlignment="1">
      <alignment horizontal="center"/>
    </xf>
    <xf numFmtId="0" fontId="0" fillId="0" borderId="4" xfId="0" applyNumberFormat="1" applyBorder="1" applyAlignment="1">
      <alignment horizontal="center"/>
    </xf>
    <xf numFmtId="3" fontId="0" fillId="0" borderId="2" xfId="0" applyNumberFormat="1" applyBorder="1" applyAlignment="1">
      <alignment horizontal="center" vertical="top" wrapText="1"/>
    </xf>
    <xf numFmtId="0" fontId="0" fillId="0" borderId="2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0" fillId="0" borderId="1" xfId="0" applyBorder="1" applyAlignment="1">
      <alignment vertical="center"/>
    </xf>
    <xf numFmtId="3" fontId="0" fillId="0" borderId="2" xfId="0" applyNumberFormat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3" fontId="0" fillId="0" borderId="3" xfId="0" applyNumberFormat="1" applyBorder="1" applyAlignment="1">
      <alignment horizontal="left" vertical="top" wrapText="1"/>
    </xf>
    <xf numFmtId="3" fontId="0" fillId="0" borderId="4" xfId="0" applyNumberFormat="1" applyBorder="1" applyAlignment="1">
      <alignment horizontal="left" vertical="top" wrapText="1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left" vertical="top" wrapText="1"/>
    </xf>
    <xf numFmtId="3" fontId="0" fillId="0" borderId="1" xfId="0" applyNumberFormat="1" applyBorder="1" applyAlignment="1">
      <alignment horizontal="center" wrapText="1"/>
    </xf>
    <xf numFmtId="3" fontId="0" fillId="0" borderId="1" xfId="0" applyNumberFormat="1" applyBorder="1" applyAlignment="1">
      <alignment vertical="center"/>
    </xf>
    <xf numFmtId="3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abSelected="1" topLeftCell="D4" workbookViewId="0">
      <selection activeCell="M10" sqref="M1:M1048576"/>
    </sheetView>
  </sheetViews>
  <sheetFormatPr defaultRowHeight="14.4" x14ac:dyDescent="0.3"/>
  <cols>
    <col min="5" max="5" width="15.33203125" customWidth="1"/>
    <col min="6" max="6" width="16.33203125" customWidth="1"/>
    <col min="7" max="7" width="83.6640625" customWidth="1"/>
    <col min="8" max="8" width="11.33203125" customWidth="1"/>
    <col min="9" max="9" width="12.109375" customWidth="1"/>
    <col min="10" max="10" width="13.109375" customWidth="1"/>
    <col min="11" max="12" width="14.33203125" customWidth="1"/>
  </cols>
  <sheetData>
    <row r="1" spans="1:12" x14ac:dyDescent="0.3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 x14ac:dyDescent="0.3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x14ac:dyDescent="0.3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2" ht="15" customHeight="1" x14ac:dyDescent="0.3">
      <c r="A4" s="53" t="s">
        <v>36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2" x14ac:dyDescent="0.3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</row>
    <row r="6" spans="1:12" x14ac:dyDescent="0.3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</row>
    <row r="7" spans="1:12" x14ac:dyDescent="0.3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</row>
    <row r="8" spans="1:12" x14ac:dyDescent="0.3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</row>
    <row r="9" spans="1:12" x14ac:dyDescent="0.3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</row>
    <row r="10" spans="1:12" s="18" customFormat="1" ht="72" x14ac:dyDescent="0.3">
      <c r="A10" s="65" t="s">
        <v>3</v>
      </c>
      <c r="B10" s="65"/>
      <c r="C10" s="65" t="s">
        <v>4</v>
      </c>
      <c r="D10" s="65"/>
      <c r="E10" s="65" t="s">
        <v>5</v>
      </c>
      <c r="F10" s="65"/>
      <c r="G10" s="32" t="s">
        <v>6</v>
      </c>
      <c r="H10" s="32" t="s">
        <v>7</v>
      </c>
      <c r="I10" s="32" t="s">
        <v>8</v>
      </c>
      <c r="J10" s="26" t="s">
        <v>161</v>
      </c>
      <c r="K10" s="26" t="s">
        <v>162</v>
      </c>
      <c r="L10" s="26" t="s">
        <v>163</v>
      </c>
    </row>
    <row r="11" spans="1:12" ht="33" customHeight="1" x14ac:dyDescent="0.3">
      <c r="A11" s="66" t="s">
        <v>9</v>
      </c>
      <c r="B11" s="66"/>
      <c r="C11" s="74" t="s">
        <v>10</v>
      </c>
      <c r="D11" s="75"/>
      <c r="E11" s="80" t="s">
        <v>11</v>
      </c>
      <c r="F11" s="84" t="s">
        <v>14</v>
      </c>
      <c r="G11" s="86" t="s">
        <v>41</v>
      </c>
      <c r="H11" s="56"/>
      <c r="I11" s="56"/>
      <c r="J11" s="61">
        <v>330000</v>
      </c>
      <c r="K11" s="56" t="s">
        <v>168</v>
      </c>
      <c r="L11" s="56">
        <f>J11*130%</f>
        <v>429000</v>
      </c>
    </row>
    <row r="12" spans="1:12" ht="40.5" customHeight="1" x14ac:dyDescent="0.3">
      <c r="A12" s="67"/>
      <c r="B12" s="67"/>
      <c r="C12" s="76"/>
      <c r="D12" s="77"/>
      <c r="E12" s="81"/>
      <c r="F12" s="85"/>
      <c r="G12" s="91"/>
      <c r="H12" s="57"/>
      <c r="I12" s="57"/>
      <c r="J12" s="57"/>
      <c r="K12" s="57"/>
      <c r="L12" s="57"/>
    </row>
    <row r="13" spans="1:12" ht="27" customHeight="1" x14ac:dyDescent="0.3">
      <c r="A13" s="67"/>
      <c r="B13" s="67"/>
      <c r="C13" s="76"/>
      <c r="D13" s="77"/>
      <c r="E13" s="81"/>
      <c r="F13" s="73"/>
      <c r="G13" s="92"/>
      <c r="H13" s="58"/>
      <c r="I13" s="58"/>
      <c r="J13" s="58"/>
      <c r="K13" s="58"/>
      <c r="L13" s="58"/>
    </row>
    <row r="14" spans="1:12" x14ac:dyDescent="0.3">
      <c r="A14" s="67"/>
      <c r="B14" s="67"/>
      <c r="C14" s="76"/>
      <c r="D14" s="77"/>
      <c r="E14" s="81"/>
      <c r="F14" s="86" t="s">
        <v>16</v>
      </c>
      <c r="G14" s="86" t="s">
        <v>42</v>
      </c>
      <c r="H14" s="56"/>
      <c r="I14" s="56"/>
      <c r="J14" s="56" t="s">
        <v>169</v>
      </c>
      <c r="K14" s="56" t="s">
        <v>168</v>
      </c>
      <c r="L14" s="56">
        <v>390000</v>
      </c>
    </row>
    <row r="15" spans="1:12" ht="28.5" customHeight="1" x14ac:dyDescent="0.3">
      <c r="A15" s="67"/>
      <c r="B15" s="67"/>
      <c r="C15" s="76"/>
      <c r="D15" s="77"/>
      <c r="E15" s="81"/>
      <c r="F15" s="87"/>
      <c r="G15" s="87"/>
      <c r="H15" s="57"/>
      <c r="I15" s="57"/>
      <c r="J15" s="57"/>
      <c r="K15" s="57"/>
      <c r="L15" s="57"/>
    </row>
    <row r="16" spans="1:12" ht="49.5" customHeight="1" x14ac:dyDescent="0.3">
      <c r="A16" s="67"/>
      <c r="B16" s="67"/>
      <c r="C16" s="76"/>
      <c r="D16" s="77"/>
      <c r="E16" s="81"/>
      <c r="F16" s="87"/>
      <c r="G16" s="87"/>
      <c r="H16" s="57"/>
      <c r="I16" s="57"/>
      <c r="J16" s="57"/>
      <c r="K16" s="57"/>
      <c r="L16" s="57"/>
    </row>
    <row r="17" spans="1:12" x14ac:dyDescent="0.3">
      <c r="A17" s="67"/>
      <c r="B17" s="67"/>
      <c r="C17" s="76"/>
      <c r="D17" s="77"/>
      <c r="E17" s="81"/>
      <c r="F17" s="88"/>
      <c r="G17" s="88"/>
      <c r="H17" s="58"/>
      <c r="I17" s="58"/>
      <c r="J17" s="58"/>
      <c r="K17" s="58"/>
      <c r="L17" s="58"/>
    </row>
    <row r="18" spans="1:12" x14ac:dyDescent="0.3">
      <c r="A18" s="67"/>
      <c r="B18" s="67"/>
      <c r="C18" s="76"/>
      <c r="D18" s="77"/>
      <c r="E18" s="68" t="s">
        <v>12</v>
      </c>
      <c r="F18" s="84" t="s">
        <v>14</v>
      </c>
      <c r="G18" s="89"/>
      <c r="H18" s="62"/>
      <c r="I18" s="62"/>
      <c r="J18" s="62"/>
      <c r="K18" s="62"/>
      <c r="L18" s="1"/>
    </row>
    <row r="19" spans="1:12" ht="39" customHeight="1" x14ac:dyDescent="0.3">
      <c r="A19" s="67"/>
      <c r="B19" s="67"/>
      <c r="C19" s="76"/>
      <c r="D19" s="77"/>
      <c r="E19" s="82"/>
      <c r="F19" s="73"/>
      <c r="G19" s="90"/>
      <c r="H19" s="63"/>
      <c r="I19" s="63"/>
      <c r="J19" s="63"/>
      <c r="K19" s="63"/>
      <c r="L19" s="1"/>
    </row>
    <row r="20" spans="1:12" ht="48" customHeight="1" x14ac:dyDescent="0.3">
      <c r="A20" s="67"/>
      <c r="B20" s="67"/>
      <c r="C20" s="76"/>
      <c r="D20" s="77"/>
      <c r="E20" s="82"/>
      <c r="F20" s="5" t="s">
        <v>16</v>
      </c>
      <c r="G20" s="6"/>
      <c r="H20" s="1"/>
      <c r="I20" s="1"/>
      <c r="J20" s="1"/>
      <c r="K20" s="1"/>
      <c r="L20" s="1"/>
    </row>
    <row r="21" spans="1:12" x14ac:dyDescent="0.3">
      <c r="A21" s="67"/>
      <c r="B21" s="67"/>
      <c r="C21" s="76"/>
      <c r="D21" s="77"/>
      <c r="E21" s="69" t="s">
        <v>13</v>
      </c>
      <c r="F21" s="86" t="s">
        <v>14</v>
      </c>
      <c r="G21" s="56" t="s">
        <v>17</v>
      </c>
      <c r="H21" s="62"/>
      <c r="I21" s="62"/>
      <c r="J21" s="62"/>
      <c r="K21" s="62"/>
      <c r="L21" s="1"/>
    </row>
    <row r="22" spans="1:12" x14ac:dyDescent="0.3">
      <c r="A22" s="67"/>
      <c r="B22" s="67"/>
      <c r="C22" s="76"/>
      <c r="D22" s="77"/>
      <c r="E22" s="83"/>
      <c r="F22" s="87"/>
      <c r="G22" s="59"/>
      <c r="H22" s="64"/>
      <c r="I22" s="64"/>
      <c r="J22" s="64"/>
      <c r="K22" s="64"/>
      <c r="L22" s="1"/>
    </row>
    <row r="23" spans="1:12" x14ac:dyDescent="0.3">
      <c r="A23" s="67"/>
      <c r="B23" s="67"/>
      <c r="C23" s="76"/>
      <c r="D23" s="77"/>
      <c r="E23" s="83"/>
      <c r="F23" s="88"/>
      <c r="G23" s="60"/>
      <c r="H23" s="63"/>
      <c r="I23" s="63"/>
      <c r="J23" s="63"/>
      <c r="K23" s="63"/>
      <c r="L23" s="1"/>
    </row>
    <row r="24" spans="1:12" x14ac:dyDescent="0.3">
      <c r="A24" s="67"/>
      <c r="B24" s="67"/>
      <c r="C24" s="76"/>
      <c r="D24" s="77"/>
      <c r="E24" s="83"/>
      <c r="F24" s="86" t="s">
        <v>15</v>
      </c>
      <c r="G24" s="61" t="s">
        <v>17</v>
      </c>
      <c r="H24" s="62"/>
      <c r="I24" s="62"/>
      <c r="J24" s="1"/>
      <c r="K24" s="1"/>
      <c r="L24" s="1"/>
    </row>
    <row r="25" spans="1:12" x14ac:dyDescent="0.3">
      <c r="A25" s="67"/>
      <c r="B25" s="67"/>
      <c r="C25" s="76"/>
      <c r="D25" s="77"/>
      <c r="E25" s="83"/>
      <c r="F25" s="87"/>
      <c r="G25" s="59"/>
      <c r="H25" s="64"/>
      <c r="I25" s="64"/>
      <c r="J25" s="1"/>
      <c r="K25" s="1"/>
      <c r="L25" s="1"/>
    </row>
    <row r="26" spans="1:12" x14ac:dyDescent="0.3">
      <c r="A26" s="67"/>
      <c r="B26" s="67"/>
      <c r="C26" s="78"/>
      <c r="D26" s="79"/>
      <c r="E26" s="83"/>
      <c r="F26" s="88"/>
      <c r="G26" s="60"/>
      <c r="H26" s="63"/>
      <c r="I26" s="63"/>
      <c r="J26" s="1"/>
      <c r="K26" s="1"/>
      <c r="L26" s="1"/>
    </row>
    <row r="27" spans="1:12" ht="93.75" customHeight="1" x14ac:dyDescent="0.3">
      <c r="A27" s="67"/>
      <c r="B27" s="67"/>
      <c r="C27" s="69" t="s">
        <v>18</v>
      </c>
      <c r="D27" s="69"/>
      <c r="E27" s="72" t="s">
        <v>19</v>
      </c>
      <c r="F27" s="1" t="s">
        <v>21</v>
      </c>
      <c r="G27" s="9" t="s">
        <v>40</v>
      </c>
      <c r="H27" s="48"/>
      <c r="I27" s="48"/>
      <c r="J27" s="46" t="s">
        <v>167</v>
      </c>
      <c r="K27" s="46" t="s">
        <v>168</v>
      </c>
      <c r="L27" s="48">
        <f>1040000</f>
        <v>1040000</v>
      </c>
    </row>
    <row r="28" spans="1:12" ht="28.2" customHeight="1" x14ac:dyDescent="0.3">
      <c r="A28" s="67"/>
      <c r="B28" s="67"/>
      <c r="C28" s="69"/>
      <c r="D28" s="69"/>
      <c r="E28" s="73"/>
      <c r="F28" s="1" t="s">
        <v>22</v>
      </c>
      <c r="G28" s="6" t="s">
        <v>17</v>
      </c>
      <c r="H28" s="1"/>
      <c r="I28" s="1"/>
      <c r="J28" s="1"/>
      <c r="K28" s="1"/>
      <c r="L28" s="1"/>
    </row>
    <row r="29" spans="1:12" ht="48" customHeight="1" x14ac:dyDescent="0.3">
      <c r="A29" s="67"/>
      <c r="B29" s="67"/>
      <c r="C29" s="69"/>
      <c r="D29" s="69"/>
      <c r="E29" s="61" t="s">
        <v>20</v>
      </c>
      <c r="F29" s="6" t="s">
        <v>24</v>
      </c>
      <c r="G29" s="9" t="s">
        <v>39</v>
      </c>
      <c r="H29" s="48"/>
      <c r="I29" s="48"/>
      <c r="J29" s="46" t="s">
        <v>169</v>
      </c>
      <c r="K29" s="46" t="s">
        <v>168</v>
      </c>
      <c r="L29" s="48">
        <v>345000</v>
      </c>
    </row>
    <row r="30" spans="1:12" ht="30.6" customHeight="1" x14ac:dyDescent="0.3">
      <c r="A30" s="67"/>
      <c r="B30" s="67"/>
      <c r="C30" s="69"/>
      <c r="D30" s="69"/>
      <c r="E30" s="70"/>
      <c r="F30" s="56" t="s">
        <v>23</v>
      </c>
      <c r="G30" s="56" t="s">
        <v>17</v>
      </c>
      <c r="H30" s="62"/>
      <c r="I30" s="62"/>
      <c r="J30" s="54"/>
      <c r="K30" s="1"/>
      <c r="L30" s="1"/>
    </row>
    <row r="31" spans="1:12" x14ac:dyDescent="0.3">
      <c r="A31" s="67"/>
      <c r="B31" s="67"/>
      <c r="C31" s="69"/>
      <c r="D31" s="69"/>
      <c r="E31" s="71"/>
      <c r="F31" s="60"/>
      <c r="G31" s="60"/>
      <c r="H31" s="64"/>
      <c r="I31" s="64"/>
      <c r="J31" s="54"/>
      <c r="K31" s="1"/>
      <c r="L31" s="1"/>
    </row>
    <row r="32" spans="1:12" ht="14.4" customHeight="1" x14ac:dyDescent="0.3">
      <c r="A32" s="67"/>
      <c r="B32" s="67"/>
      <c r="C32" s="68" t="s">
        <v>25</v>
      </c>
      <c r="D32" s="68"/>
      <c r="E32" s="54" t="s">
        <v>26</v>
      </c>
      <c r="F32" s="54"/>
      <c r="G32" s="54" t="s">
        <v>17</v>
      </c>
      <c r="H32" s="62"/>
      <c r="I32" s="54"/>
      <c r="J32" s="54"/>
      <c r="K32" s="1"/>
      <c r="L32" s="1"/>
    </row>
    <row r="33" spans="1:12" ht="18" customHeight="1" x14ac:dyDescent="0.3">
      <c r="A33" s="67"/>
      <c r="B33" s="67"/>
      <c r="C33" s="68"/>
      <c r="D33" s="68"/>
      <c r="E33" s="54"/>
      <c r="F33" s="54"/>
      <c r="G33" s="54"/>
      <c r="H33" s="63"/>
      <c r="I33" s="54"/>
      <c r="J33" s="54"/>
      <c r="K33" s="1"/>
      <c r="L33" s="1"/>
    </row>
    <row r="34" spans="1:12" x14ac:dyDescent="0.3">
      <c r="A34" s="67"/>
      <c r="B34" s="67"/>
      <c r="C34" s="68"/>
      <c r="D34" s="68"/>
      <c r="E34" s="54" t="s">
        <v>27</v>
      </c>
      <c r="F34" s="54"/>
      <c r="G34" s="54" t="s">
        <v>17</v>
      </c>
      <c r="H34" s="62"/>
      <c r="I34" s="54"/>
      <c r="J34" s="54"/>
      <c r="K34" s="1"/>
      <c r="L34" s="1"/>
    </row>
    <row r="35" spans="1:12" ht="16.2" customHeight="1" x14ac:dyDescent="0.3">
      <c r="A35" s="67"/>
      <c r="B35" s="67"/>
      <c r="C35" s="68"/>
      <c r="D35" s="68"/>
      <c r="E35" s="54"/>
      <c r="F35" s="54"/>
      <c r="G35" s="54"/>
      <c r="H35" s="63"/>
      <c r="I35" s="54"/>
      <c r="J35" s="54"/>
      <c r="K35" s="1"/>
      <c r="L35" s="1"/>
    </row>
    <row r="36" spans="1:12" x14ac:dyDescent="0.3">
      <c r="A36" s="67"/>
      <c r="B36" s="67"/>
      <c r="C36" s="68"/>
      <c r="D36" s="68"/>
      <c r="E36" s="54" t="s">
        <v>28</v>
      </c>
      <c r="F36" s="54"/>
      <c r="G36" s="54" t="s">
        <v>17</v>
      </c>
      <c r="H36" s="62"/>
      <c r="I36" s="54"/>
      <c r="J36" s="54"/>
      <c r="K36" s="1"/>
      <c r="L36" s="1"/>
    </row>
    <row r="37" spans="1:12" x14ac:dyDescent="0.3">
      <c r="A37" s="67"/>
      <c r="B37" s="67"/>
      <c r="C37" s="68"/>
      <c r="D37" s="68"/>
      <c r="E37" s="54"/>
      <c r="F37" s="54"/>
      <c r="G37" s="54"/>
      <c r="H37" s="64"/>
      <c r="I37" s="54"/>
      <c r="J37" s="54"/>
      <c r="K37" s="1"/>
      <c r="L37" s="1"/>
    </row>
    <row r="38" spans="1:12" x14ac:dyDescent="0.3">
      <c r="A38" s="67"/>
      <c r="B38" s="67"/>
      <c r="C38" s="68"/>
      <c r="D38" s="68"/>
      <c r="E38" s="54"/>
      <c r="F38" s="54"/>
      <c r="G38" s="54"/>
      <c r="H38" s="63"/>
      <c r="I38" s="54"/>
      <c r="J38" s="54"/>
      <c r="K38" s="1"/>
      <c r="L38" s="1"/>
    </row>
    <row r="39" spans="1:12" x14ac:dyDescent="0.3">
      <c r="A39" s="69" t="s">
        <v>29</v>
      </c>
      <c r="B39" s="83"/>
      <c r="C39" s="82" t="s">
        <v>30</v>
      </c>
      <c r="D39" s="82"/>
      <c r="E39" s="54"/>
      <c r="F39" s="62"/>
      <c r="G39" s="101" t="s">
        <v>37</v>
      </c>
      <c r="H39" s="56"/>
      <c r="I39" s="83"/>
      <c r="J39" s="56" t="s">
        <v>165</v>
      </c>
      <c r="K39" s="56" t="s">
        <v>17</v>
      </c>
      <c r="L39" s="56">
        <v>5040000</v>
      </c>
    </row>
    <row r="40" spans="1:12" x14ac:dyDescent="0.3">
      <c r="A40" s="83"/>
      <c r="B40" s="83"/>
      <c r="C40" s="82"/>
      <c r="D40" s="82"/>
      <c r="E40" s="54"/>
      <c r="F40" s="64"/>
      <c r="G40" s="87"/>
      <c r="H40" s="59"/>
      <c r="I40" s="83"/>
      <c r="J40" s="59"/>
      <c r="K40" s="59"/>
      <c r="L40" s="59"/>
    </row>
    <row r="41" spans="1:12" ht="71.25" customHeight="1" x14ac:dyDescent="0.3">
      <c r="A41" s="83"/>
      <c r="B41" s="83"/>
      <c r="C41" s="82"/>
      <c r="D41" s="82"/>
      <c r="E41" s="54"/>
      <c r="F41" s="63"/>
      <c r="G41" s="88"/>
      <c r="H41" s="60"/>
      <c r="I41" s="83"/>
      <c r="J41" s="60"/>
      <c r="K41" s="60"/>
      <c r="L41" s="60"/>
    </row>
    <row r="42" spans="1:12" x14ac:dyDescent="0.3">
      <c r="A42" s="83"/>
      <c r="B42" s="83"/>
      <c r="C42" s="83" t="s">
        <v>31</v>
      </c>
      <c r="D42" s="83"/>
      <c r="E42" s="54"/>
      <c r="F42" s="62"/>
      <c r="G42" s="62" t="s">
        <v>17</v>
      </c>
      <c r="H42" s="62"/>
      <c r="I42" s="54"/>
      <c r="J42" s="54"/>
      <c r="K42" s="1"/>
      <c r="L42" s="1"/>
    </row>
    <row r="43" spans="1:12" x14ac:dyDescent="0.3">
      <c r="A43" s="83"/>
      <c r="B43" s="83"/>
      <c r="C43" s="83"/>
      <c r="D43" s="83"/>
      <c r="E43" s="54"/>
      <c r="F43" s="64"/>
      <c r="G43" s="64"/>
      <c r="H43" s="64"/>
      <c r="I43" s="54"/>
      <c r="J43" s="54"/>
      <c r="K43" s="1"/>
      <c r="L43" s="1"/>
    </row>
    <row r="44" spans="1:12" x14ac:dyDescent="0.3">
      <c r="A44" s="83"/>
      <c r="B44" s="83"/>
      <c r="C44" s="83"/>
      <c r="D44" s="83"/>
      <c r="E44" s="54"/>
      <c r="F44" s="63"/>
      <c r="G44" s="63"/>
      <c r="H44" s="63"/>
      <c r="I44" s="54"/>
      <c r="J44" s="54"/>
      <c r="K44" s="1"/>
      <c r="L44" s="1"/>
    </row>
    <row r="45" spans="1:12" x14ac:dyDescent="0.3">
      <c r="A45" s="83"/>
      <c r="B45" s="83"/>
      <c r="C45" s="83" t="s">
        <v>32</v>
      </c>
      <c r="D45" s="83"/>
      <c r="E45" s="54"/>
      <c r="F45" s="54"/>
      <c r="G45" s="62" t="s">
        <v>17</v>
      </c>
      <c r="H45" s="62"/>
      <c r="I45" s="54"/>
      <c r="J45" s="54"/>
      <c r="K45" s="1"/>
      <c r="L45" s="1"/>
    </row>
    <row r="46" spans="1:12" x14ac:dyDescent="0.3">
      <c r="A46" s="83"/>
      <c r="B46" s="83"/>
      <c r="C46" s="83"/>
      <c r="D46" s="83"/>
      <c r="E46" s="54"/>
      <c r="F46" s="54"/>
      <c r="G46" s="64"/>
      <c r="H46" s="64"/>
      <c r="I46" s="54"/>
      <c r="J46" s="54"/>
      <c r="K46" s="1"/>
      <c r="L46" s="1"/>
    </row>
    <row r="47" spans="1:12" x14ac:dyDescent="0.3">
      <c r="A47" s="83"/>
      <c r="B47" s="83"/>
      <c r="C47" s="83"/>
      <c r="D47" s="83"/>
      <c r="E47" s="54"/>
      <c r="F47" s="54"/>
      <c r="G47" s="63"/>
      <c r="H47" s="63"/>
      <c r="I47" s="54"/>
      <c r="J47" s="54"/>
      <c r="K47" s="1"/>
      <c r="L47" s="1"/>
    </row>
    <row r="48" spans="1:12" x14ac:dyDescent="0.3">
      <c r="A48" s="83"/>
      <c r="B48" s="83"/>
      <c r="C48" s="83" t="s">
        <v>33</v>
      </c>
      <c r="D48" s="83"/>
      <c r="E48" s="54"/>
      <c r="F48" s="54"/>
      <c r="G48" s="62" t="s">
        <v>17</v>
      </c>
      <c r="H48" s="62"/>
      <c r="I48" s="54"/>
      <c r="J48" s="54"/>
      <c r="K48" s="1"/>
      <c r="L48" s="1"/>
    </row>
    <row r="49" spans="1:12" x14ac:dyDescent="0.3">
      <c r="A49" s="83"/>
      <c r="B49" s="83"/>
      <c r="C49" s="83"/>
      <c r="D49" s="83"/>
      <c r="E49" s="54"/>
      <c r="F49" s="54"/>
      <c r="G49" s="63"/>
      <c r="H49" s="63"/>
      <c r="I49" s="54"/>
      <c r="J49" s="54"/>
      <c r="K49" s="1"/>
      <c r="L49" s="1"/>
    </row>
    <row r="50" spans="1:12" x14ac:dyDescent="0.3">
      <c r="A50" s="93" t="s">
        <v>34</v>
      </c>
      <c r="B50" s="54"/>
      <c r="C50" s="94"/>
      <c r="D50" s="95"/>
      <c r="E50" s="62"/>
      <c r="F50" s="62"/>
      <c r="G50" s="100" t="s">
        <v>38</v>
      </c>
      <c r="H50" s="56"/>
      <c r="I50" s="83"/>
      <c r="J50" s="56" t="s">
        <v>166</v>
      </c>
      <c r="K50" s="56" t="s">
        <v>17</v>
      </c>
      <c r="L50" s="56">
        <v>493500</v>
      </c>
    </row>
    <row r="51" spans="1:12" x14ac:dyDescent="0.3">
      <c r="A51" s="54"/>
      <c r="B51" s="54"/>
      <c r="C51" s="96"/>
      <c r="D51" s="97"/>
      <c r="E51" s="64"/>
      <c r="F51" s="64"/>
      <c r="G51" s="64"/>
      <c r="H51" s="59"/>
      <c r="I51" s="83"/>
      <c r="J51" s="59"/>
      <c r="K51" s="59"/>
      <c r="L51" s="59"/>
    </row>
    <row r="52" spans="1:12" x14ac:dyDescent="0.3">
      <c r="A52" s="54"/>
      <c r="B52" s="54"/>
      <c r="C52" s="98"/>
      <c r="D52" s="99"/>
      <c r="E52" s="63"/>
      <c r="F52" s="63"/>
      <c r="G52" s="63"/>
      <c r="H52" s="60"/>
      <c r="I52" s="83"/>
      <c r="J52" s="60"/>
      <c r="K52" s="60"/>
      <c r="L52" s="60"/>
    </row>
  </sheetData>
  <mergeCells count="111">
    <mergeCell ref="L39:L41"/>
    <mergeCell ref="L50:L52"/>
    <mergeCell ref="L14:L17"/>
    <mergeCell ref="A50:B52"/>
    <mergeCell ref="C50:D52"/>
    <mergeCell ref="E50:E52"/>
    <mergeCell ref="F50:F52"/>
    <mergeCell ref="G50:G52"/>
    <mergeCell ref="H50:H52"/>
    <mergeCell ref="I50:I52"/>
    <mergeCell ref="J50:J52"/>
    <mergeCell ref="A39:B49"/>
    <mergeCell ref="C39:D41"/>
    <mergeCell ref="C42:D44"/>
    <mergeCell ref="C45:D47"/>
    <mergeCell ref="C48:D49"/>
    <mergeCell ref="H39:H41"/>
    <mergeCell ref="H42:H44"/>
    <mergeCell ref="H45:H47"/>
    <mergeCell ref="H48:H49"/>
    <mergeCell ref="G39:G41"/>
    <mergeCell ref="I39:I41"/>
    <mergeCell ref="J39:J41"/>
    <mergeCell ref="I42:I44"/>
    <mergeCell ref="J42:J44"/>
    <mergeCell ref="I45:I47"/>
    <mergeCell ref="I48:I49"/>
    <mergeCell ref="J32:J33"/>
    <mergeCell ref="J34:J35"/>
    <mergeCell ref="J36:J38"/>
    <mergeCell ref="J45:J47"/>
    <mergeCell ref="J48:J49"/>
    <mergeCell ref="E42:E44"/>
    <mergeCell ref="E45:E47"/>
    <mergeCell ref="E48:E49"/>
    <mergeCell ref="F39:F41"/>
    <mergeCell ref="F42:F44"/>
    <mergeCell ref="F45:F47"/>
    <mergeCell ref="F48:F49"/>
    <mergeCell ref="E39:E41"/>
    <mergeCell ref="G42:G44"/>
    <mergeCell ref="G45:G47"/>
    <mergeCell ref="G48:G49"/>
    <mergeCell ref="F11:F13"/>
    <mergeCell ref="F14:F17"/>
    <mergeCell ref="F21:F23"/>
    <mergeCell ref="F24:F26"/>
    <mergeCell ref="H32:H33"/>
    <mergeCell ref="H34:H35"/>
    <mergeCell ref="H36:H38"/>
    <mergeCell ref="I32:I33"/>
    <mergeCell ref="I34:I35"/>
    <mergeCell ref="I36:I38"/>
    <mergeCell ref="G24:G26"/>
    <mergeCell ref="G21:G23"/>
    <mergeCell ref="F18:F19"/>
    <mergeCell ref="G18:G19"/>
    <mergeCell ref="F32:F33"/>
    <mergeCell ref="F34:F35"/>
    <mergeCell ref="F36:F38"/>
    <mergeCell ref="G32:G33"/>
    <mergeCell ref="G34:G35"/>
    <mergeCell ref="G36:G38"/>
    <mergeCell ref="G11:G13"/>
    <mergeCell ref="G14:G17"/>
    <mergeCell ref="A11:B38"/>
    <mergeCell ref="C32:D38"/>
    <mergeCell ref="E32:E33"/>
    <mergeCell ref="E34:E35"/>
    <mergeCell ref="E36:E38"/>
    <mergeCell ref="C27:D31"/>
    <mergeCell ref="E29:E31"/>
    <mergeCell ref="E27:E28"/>
    <mergeCell ref="C11:D26"/>
    <mergeCell ref="E11:E17"/>
    <mergeCell ref="E18:E20"/>
    <mergeCell ref="E21:E26"/>
    <mergeCell ref="J30:J31"/>
    <mergeCell ref="H21:H23"/>
    <mergeCell ref="I21:I23"/>
    <mergeCell ref="H24:H26"/>
    <mergeCell ref="I24:I26"/>
    <mergeCell ref="H11:H13"/>
    <mergeCell ref="I11:I13"/>
    <mergeCell ref="H14:H17"/>
    <mergeCell ref="I14:I17"/>
    <mergeCell ref="H18:H19"/>
    <mergeCell ref="I18:I19"/>
    <mergeCell ref="A4:L8"/>
    <mergeCell ref="A9:L9"/>
    <mergeCell ref="A1:L1"/>
    <mergeCell ref="A2:L2"/>
    <mergeCell ref="A3:L3"/>
    <mergeCell ref="L11:L13"/>
    <mergeCell ref="K39:K41"/>
    <mergeCell ref="K50:K52"/>
    <mergeCell ref="J11:J13"/>
    <mergeCell ref="K11:K13"/>
    <mergeCell ref="J14:J17"/>
    <mergeCell ref="K14:K17"/>
    <mergeCell ref="J18:J19"/>
    <mergeCell ref="K18:K19"/>
    <mergeCell ref="J21:J23"/>
    <mergeCell ref="K21:K23"/>
    <mergeCell ref="A10:B10"/>
    <mergeCell ref="C10:D10"/>
    <mergeCell ref="E10:F10"/>
    <mergeCell ref="F30:F31"/>
    <mergeCell ref="G30:G31"/>
    <mergeCell ref="H30:H31"/>
    <mergeCell ref="I30:I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topLeftCell="A4" workbookViewId="0">
      <selection activeCell="M10" sqref="M1:M1048576"/>
    </sheetView>
  </sheetViews>
  <sheetFormatPr defaultRowHeight="14.4" x14ac:dyDescent="0.3"/>
  <cols>
    <col min="5" max="6" width="13.33203125" bestFit="1" customWidth="1"/>
    <col min="7" max="7" width="66.33203125" customWidth="1"/>
  </cols>
  <sheetData>
    <row r="1" spans="1:13" x14ac:dyDescent="0.3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3" x14ac:dyDescent="0.3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3" x14ac:dyDescent="0.3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3" ht="15" customHeight="1" x14ac:dyDescent="0.3">
      <c r="A4" s="53" t="s">
        <v>74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3" x14ac:dyDescent="0.3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</row>
    <row r="6" spans="1:13" x14ac:dyDescent="0.3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</row>
    <row r="7" spans="1:13" x14ac:dyDescent="0.3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</row>
    <row r="8" spans="1:13" x14ac:dyDescent="0.3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</row>
    <row r="9" spans="1:13" x14ac:dyDescent="0.3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</row>
    <row r="10" spans="1:13" s="33" customFormat="1" ht="100.8" x14ac:dyDescent="0.3">
      <c r="A10" s="106" t="s">
        <v>3</v>
      </c>
      <c r="B10" s="106"/>
      <c r="C10" s="106" t="s">
        <v>4</v>
      </c>
      <c r="D10" s="106"/>
      <c r="E10" s="106" t="s">
        <v>5</v>
      </c>
      <c r="F10" s="106"/>
      <c r="G10" s="39" t="s">
        <v>6</v>
      </c>
      <c r="H10" s="26" t="s">
        <v>7</v>
      </c>
      <c r="I10" s="39" t="s">
        <v>8</v>
      </c>
      <c r="J10" s="26" t="s">
        <v>161</v>
      </c>
      <c r="K10" s="26" t="s">
        <v>162</v>
      </c>
      <c r="L10" s="26" t="s">
        <v>163</v>
      </c>
      <c r="M10" s="29"/>
    </row>
    <row r="11" spans="1:13" x14ac:dyDescent="0.3">
      <c r="A11" s="66" t="s">
        <v>9</v>
      </c>
      <c r="B11" s="66"/>
      <c r="C11" s="74" t="s">
        <v>10</v>
      </c>
      <c r="D11" s="75"/>
      <c r="E11" s="80" t="s">
        <v>11</v>
      </c>
      <c r="F11" s="84" t="s">
        <v>14</v>
      </c>
      <c r="G11" s="61" t="s">
        <v>17</v>
      </c>
      <c r="H11" s="62"/>
      <c r="I11" s="62"/>
      <c r="J11" s="1"/>
      <c r="K11" s="1"/>
      <c r="L11" s="1"/>
    </row>
    <row r="12" spans="1:13" x14ac:dyDescent="0.3">
      <c r="A12" s="67"/>
      <c r="B12" s="67"/>
      <c r="C12" s="76"/>
      <c r="D12" s="77"/>
      <c r="E12" s="81"/>
      <c r="F12" s="85"/>
      <c r="G12" s="59"/>
      <c r="H12" s="64"/>
      <c r="I12" s="64"/>
      <c r="J12" s="1"/>
      <c r="K12" s="1"/>
      <c r="L12" s="1"/>
    </row>
    <row r="13" spans="1:13" x14ac:dyDescent="0.3">
      <c r="A13" s="67"/>
      <c r="B13" s="67"/>
      <c r="C13" s="76"/>
      <c r="D13" s="77"/>
      <c r="E13" s="81"/>
      <c r="F13" s="73"/>
      <c r="G13" s="60"/>
      <c r="H13" s="63"/>
      <c r="I13" s="63"/>
      <c r="J13" s="1"/>
      <c r="K13" s="1"/>
      <c r="L13" s="1"/>
    </row>
    <row r="14" spans="1:13" x14ac:dyDescent="0.3">
      <c r="A14" s="67"/>
      <c r="B14" s="67"/>
      <c r="C14" s="76"/>
      <c r="D14" s="77"/>
      <c r="E14" s="81"/>
      <c r="F14" s="86" t="s">
        <v>16</v>
      </c>
      <c r="G14" s="61" t="s">
        <v>17</v>
      </c>
      <c r="H14" s="62"/>
      <c r="I14" s="62"/>
      <c r="J14" s="1"/>
      <c r="K14" s="1"/>
      <c r="L14" s="1"/>
    </row>
    <row r="15" spans="1:13" x14ac:dyDescent="0.3">
      <c r="A15" s="67"/>
      <c r="B15" s="67"/>
      <c r="C15" s="76"/>
      <c r="D15" s="77"/>
      <c r="E15" s="81"/>
      <c r="F15" s="87"/>
      <c r="G15" s="59"/>
      <c r="H15" s="64"/>
      <c r="I15" s="64"/>
      <c r="J15" s="1"/>
      <c r="K15" s="1"/>
      <c r="L15" s="1"/>
    </row>
    <row r="16" spans="1:13" x14ac:dyDescent="0.3">
      <c r="A16" s="67"/>
      <c r="B16" s="67"/>
      <c r="C16" s="76"/>
      <c r="D16" s="77"/>
      <c r="E16" s="81"/>
      <c r="F16" s="87"/>
      <c r="G16" s="59"/>
      <c r="H16" s="64"/>
      <c r="I16" s="64"/>
      <c r="J16" s="1"/>
      <c r="K16" s="1"/>
      <c r="L16" s="1"/>
    </row>
    <row r="17" spans="1:12" x14ac:dyDescent="0.3">
      <c r="A17" s="67"/>
      <c r="B17" s="67"/>
      <c r="C17" s="76"/>
      <c r="D17" s="77"/>
      <c r="E17" s="81"/>
      <c r="F17" s="88"/>
      <c r="G17" s="60"/>
      <c r="H17" s="63"/>
      <c r="I17" s="63"/>
      <c r="J17" s="1"/>
      <c r="K17" s="1"/>
      <c r="L17" s="1"/>
    </row>
    <row r="18" spans="1:12" x14ac:dyDescent="0.3">
      <c r="A18" s="67"/>
      <c r="B18" s="67"/>
      <c r="C18" s="76"/>
      <c r="D18" s="77"/>
      <c r="E18" s="68" t="s">
        <v>12</v>
      </c>
      <c r="F18" s="84" t="s">
        <v>14</v>
      </c>
      <c r="G18" s="56" t="s">
        <v>17</v>
      </c>
      <c r="H18" s="62"/>
      <c r="I18" s="62"/>
      <c r="J18" s="1"/>
      <c r="K18" s="1"/>
      <c r="L18" s="1"/>
    </row>
    <row r="19" spans="1:12" x14ac:dyDescent="0.3">
      <c r="A19" s="67"/>
      <c r="B19" s="67"/>
      <c r="C19" s="76"/>
      <c r="D19" s="77"/>
      <c r="E19" s="82"/>
      <c r="F19" s="73"/>
      <c r="G19" s="60"/>
      <c r="H19" s="63"/>
      <c r="I19" s="63"/>
      <c r="J19" s="1"/>
      <c r="K19" s="1"/>
      <c r="L19" s="1"/>
    </row>
    <row r="20" spans="1:12" ht="72" x14ac:dyDescent="0.3">
      <c r="A20" s="67"/>
      <c r="B20" s="67"/>
      <c r="C20" s="76"/>
      <c r="D20" s="77"/>
      <c r="E20" s="82"/>
      <c r="F20" s="10" t="s">
        <v>16</v>
      </c>
      <c r="G20" s="12" t="s">
        <v>75</v>
      </c>
      <c r="H20" s="1"/>
      <c r="I20" s="1"/>
      <c r="J20" s="1"/>
      <c r="K20" s="1"/>
      <c r="L20" s="1"/>
    </row>
    <row r="21" spans="1:12" x14ac:dyDescent="0.3">
      <c r="A21" s="67"/>
      <c r="B21" s="67"/>
      <c r="C21" s="76"/>
      <c r="D21" s="77"/>
      <c r="E21" s="69" t="s">
        <v>13</v>
      </c>
      <c r="F21" s="86" t="s">
        <v>14</v>
      </c>
      <c r="G21" s="56" t="s">
        <v>17</v>
      </c>
      <c r="H21" s="62"/>
      <c r="I21" s="62"/>
      <c r="J21" s="1"/>
      <c r="K21" s="1"/>
      <c r="L21" s="1"/>
    </row>
    <row r="22" spans="1:12" x14ac:dyDescent="0.3">
      <c r="A22" s="67"/>
      <c r="B22" s="67"/>
      <c r="C22" s="76"/>
      <c r="D22" s="77"/>
      <c r="E22" s="83"/>
      <c r="F22" s="87"/>
      <c r="G22" s="59"/>
      <c r="H22" s="64"/>
      <c r="I22" s="64"/>
      <c r="J22" s="1"/>
      <c r="K22" s="1"/>
      <c r="L22" s="1"/>
    </row>
    <row r="23" spans="1:12" x14ac:dyDescent="0.3">
      <c r="A23" s="67"/>
      <c r="B23" s="67"/>
      <c r="C23" s="76"/>
      <c r="D23" s="77"/>
      <c r="E23" s="83"/>
      <c r="F23" s="88"/>
      <c r="G23" s="60"/>
      <c r="H23" s="63"/>
      <c r="I23" s="63"/>
      <c r="J23" s="1"/>
      <c r="K23" s="1"/>
      <c r="L23" s="1"/>
    </row>
    <row r="24" spans="1:12" x14ac:dyDescent="0.3">
      <c r="A24" s="67"/>
      <c r="B24" s="67"/>
      <c r="C24" s="76"/>
      <c r="D24" s="77"/>
      <c r="E24" s="83"/>
      <c r="F24" s="86" t="s">
        <v>15</v>
      </c>
      <c r="G24" s="61" t="s">
        <v>17</v>
      </c>
      <c r="H24" s="62"/>
      <c r="I24" s="62"/>
      <c r="J24" s="1"/>
      <c r="K24" s="1"/>
      <c r="L24" s="1"/>
    </row>
    <row r="25" spans="1:12" x14ac:dyDescent="0.3">
      <c r="A25" s="67"/>
      <c r="B25" s="67"/>
      <c r="C25" s="76"/>
      <c r="D25" s="77"/>
      <c r="E25" s="83"/>
      <c r="F25" s="87"/>
      <c r="G25" s="59"/>
      <c r="H25" s="64"/>
      <c r="I25" s="64"/>
      <c r="J25" s="1"/>
      <c r="K25" s="1"/>
      <c r="L25" s="1"/>
    </row>
    <row r="26" spans="1:12" x14ac:dyDescent="0.3">
      <c r="A26" s="67"/>
      <c r="B26" s="67"/>
      <c r="C26" s="78"/>
      <c r="D26" s="79"/>
      <c r="E26" s="83"/>
      <c r="F26" s="88"/>
      <c r="G26" s="60"/>
      <c r="H26" s="63"/>
      <c r="I26" s="63"/>
      <c r="J26" s="1"/>
      <c r="K26" s="1"/>
      <c r="L26" s="1"/>
    </row>
    <row r="27" spans="1:12" x14ac:dyDescent="0.3">
      <c r="A27" s="67"/>
      <c r="B27" s="67"/>
      <c r="C27" s="69" t="s">
        <v>18</v>
      </c>
      <c r="D27" s="69"/>
      <c r="E27" s="72" t="s">
        <v>19</v>
      </c>
      <c r="F27" s="1" t="s">
        <v>21</v>
      </c>
      <c r="G27" s="13" t="s">
        <v>17</v>
      </c>
      <c r="H27" s="1"/>
      <c r="I27" s="1"/>
      <c r="J27" s="1"/>
      <c r="K27" s="1"/>
      <c r="L27" s="1"/>
    </row>
    <row r="28" spans="1:12" x14ac:dyDescent="0.3">
      <c r="A28" s="67"/>
      <c r="B28" s="67"/>
      <c r="C28" s="69"/>
      <c r="D28" s="69"/>
      <c r="E28" s="73"/>
      <c r="F28" s="1" t="s">
        <v>22</v>
      </c>
      <c r="G28" s="13" t="s">
        <v>17</v>
      </c>
      <c r="H28" s="1"/>
      <c r="I28" s="1"/>
      <c r="J28" s="1"/>
      <c r="K28" s="1"/>
      <c r="L28" s="1"/>
    </row>
    <row r="29" spans="1:12" ht="158.4" x14ac:dyDescent="0.3">
      <c r="A29" s="67"/>
      <c r="B29" s="67"/>
      <c r="C29" s="69"/>
      <c r="D29" s="69"/>
      <c r="E29" s="61" t="s">
        <v>20</v>
      </c>
      <c r="F29" s="13" t="s">
        <v>24</v>
      </c>
      <c r="G29" s="10" t="s">
        <v>76</v>
      </c>
      <c r="H29" s="46"/>
      <c r="I29" s="46"/>
      <c r="J29" s="46">
        <v>114000</v>
      </c>
      <c r="K29" s="46" t="s">
        <v>17</v>
      </c>
      <c r="L29" s="46">
        <f>J29*110%</f>
        <v>125400.00000000001</v>
      </c>
    </row>
    <row r="30" spans="1:12" x14ac:dyDescent="0.3">
      <c r="A30" s="67"/>
      <c r="B30" s="67"/>
      <c r="C30" s="69"/>
      <c r="D30" s="69"/>
      <c r="E30" s="70"/>
      <c r="F30" s="56" t="s">
        <v>23</v>
      </c>
      <c r="G30" s="56" t="s">
        <v>17</v>
      </c>
      <c r="H30" s="62"/>
      <c r="I30" s="62"/>
      <c r="J30" s="54"/>
      <c r="K30" s="1"/>
      <c r="L30" s="1"/>
    </row>
    <row r="31" spans="1:12" x14ac:dyDescent="0.3">
      <c r="A31" s="67"/>
      <c r="B31" s="67"/>
      <c r="C31" s="69"/>
      <c r="D31" s="69"/>
      <c r="E31" s="71"/>
      <c r="F31" s="60"/>
      <c r="G31" s="60"/>
      <c r="H31" s="64"/>
      <c r="I31" s="64"/>
      <c r="J31" s="54"/>
      <c r="K31" s="1"/>
      <c r="L31" s="1"/>
    </row>
    <row r="32" spans="1:12" x14ac:dyDescent="0.3">
      <c r="A32" s="67"/>
      <c r="B32" s="67"/>
      <c r="C32" s="68" t="s">
        <v>25</v>
      </c>
      <c r="D32" s="68"/>
      <c r="E32" s="54" t="s">
        <v>26</v>
      </c>
      <c r="F32" s="54"/>
      <c r="G32" s="54" t="s">
        <v>17</v>
      </c>
      <c r="H32" s="62"/>
      <c r="I32" s="54"/>
      <c r="J32" s="54"/>
      <c r="K32" s="1"/>
      <c r="L32" s="1"/>
    </row>
    <row r="33" spans="1:12" x14ac:dyDescent="0.3">
      <c r="A33" s="67"/>
      <c r="B33" s="67"/>
      <c r="C33" s="68"/>
      <c r="D33" s="68"/>
      <c r="E33" s="54"/>
      <c r="F33" s="54"/>
      <c r="G33" s="54"/>
      <c r="H33" s="63"/>
      <c r="I33" s="54"/>
      <c r="J33" s="54"/>
      <c r="K33" s="1"/>
      <c r="L33" s="1"/>
    </row>
    <row r="34" spans="1:12" x14ac:dyDescent="0.3">
      <c r="A34" s="67"/>
      <c r="B34" s="67"/>
      <c r="C34" s="68"/>
      <c r="D34" s="68"/>
      <c r="E34" s="54" t="s">
        <v>27</v>
      </c>
      <c r="F34" s="54"/>
      <c r="G34" s="54" t="s">
        <v>17</v>
      </c>
      <c r="H34" s="62"/>
      <c r="I34" s="54"/>
      <c r="J34" s="54"/>
      <c r="K34" s="1"/>
      <c r="L34" s="1"/>
    </row>
    <row r="35" spans="1:12" x14ac:dyDescent="0.3">
      <c r="A35" s="67"/>
      <c r="B35" s="67"/>
      <c r="C35" s="68"/>
      <c r="D35" s="68"/>
      <c r="E35" s="54"/>
      <c r="F35" s="54"/>
      <c r="G35" s="54"/>
      <c r="H35" s="63"/>
      <c r="I35" s="54"/>
      <c r="J35" s="54"/>
      <c r="K35" s="1"/>
      <c r="L35" s="1"/>
    </row>
    <row r="36" spans="1:12" x14ac:dyDescent="0.3">
      <c r="A36" s="67"/>
      <c r="B36" s="67"/>
      <c r="C36" s="68"/>
      <c r="D36" s="68"/>
      <c r="E36" s="54" t="s">
        <v>28</v>
      </c>
      <c r="F36" s="54"/>
      <c r="G36" s="54" t="s">
        <v>17</v>
      </c>
      <c r="H36" s="62"/>
      <c r="I36" s="54"/>
      <c r="J36" s="54"/>
      <c r="K36" s="1"/>
      <c r="L36" s="1"/>
    </row>
    <row r="37" spans="1:12" x14ac:dyDescent="0.3">
      <c r="A37" s="67"/>
      <c r="B37" s="67"/>
      <c r="C37" s="68"/>
      <c r="D37" s="68"/>
      <c r="E37" s="54"/>
      <c r="F37" s="54"/>
      <c r="G37" s="54"/>
      <c r="H37" s="64"/>
      <c r="I37" s="54"/>
      <c r="J37" s="54"/>
      <c r="K37" s="1"/>
      <c r="L37" s="1"/>
    </row>
    <row r="38" spans="1:12" x14ac:dyDescent="0.3">
      <c r="A38" s="67"/>
      <c r="B38" s="67"/>
      <c r="C38" s="68"/>
      <c r="D38" s="68"/>
      <c r="E38" s="54"/>
      <c r="F38" s="54"/>
      <c r="G38" s="54"/>
      <c r="H38" s="63"/>
      <c r="I38" s="54"/>
      <c r="J38" s="54"/>
      <c r="K38" s="1"/>
      <c r="L38" s="1"/>
    </row>
    <row r="39" spans="1:12" x14ac:dyDescent="0.3">
      <c r="A39" s="69" t="s">
        <v>29</v>
      </c>
      <c r="B39" s="83"/>
      <c r="C39" s="82" t="s">
        <v>30</v>
      </c>
      <c r="D39" s="82"/>
      <c r="E39" s="54"/>
      <c r="F39" s="62"/>
      <c r="G39" s="101" t="s">
        <v>77</v>
      </c>
      <c r="H39" s="56"/>
      <c r="I39" s="83"/>
      <c r="J39" s="56">
        <v>1151000</v>
      </c>
      <c r="K39" s="56" t="s">
        <v>17</v>
      </c>
      <c r="L39" s="56">
        <f>J39*110%</f>
        <v>1266100</v>
      </c>
    </row>
    <row r="40" spans="1:12" x14ac:dyDescent="0.3">
      <c r="A40" s="83"/>
      <c r="B40" s="83"/>
      <c r="C40" s="82"/>
      <c r="D40" s="82"/>
      <c r="E40" s="54"/>
      <c r="F40" s="64"/>
      <c r="G40" s="87"/>
      <c r="H40" s="59"/>
      <c r="I40" s="83"/>
      <c r="J40" s="59"/>
      <c r="K40" s="59"/>
      <c r="L40" s="59"/>
    </row>
    <row r="41" spans="1:12" x14ac:dyDescent="0.3">
      <c r="A41" s="83"/>
      <c r="B41" s="83"/>
      <c r="C41" s="82"/>
      <c r="D41" s="82"/>
      <c r="E41" s="54"/>
      <c r="F41" s="63"/>
      <c r="G41" s="88"/>
      <c r="H41" s="60"/>
      <c r="I41" s="83"/>
      <c r="J41" s="60"/>
      <c r="K41" s="60"/>
      <c r="L41" s="60"/>
    </row>
    <row r="42" spans="1:12" x14ac:dyDescent="0.3">
      <c r="A42" s="83"/>
      <c r="B42" s="83"/>
      <c r="C42" s="83" t="s">
        <v>31</v>
      </c>
      <c r="D42" s="83"/>
      <c r="E42" s="54"/>
      <c r="F42" s="62"/>
      <c r="G42" s="56" t="s">
        <v>17</v>
      </c>
      <c r="H42" s="62"/>
      <c r="I42" s="54"/>
      <c r="J42" s="54"/>
      <c r="K42" s="1"/>
      <c r="L42" s="1"/>
    </row>
    <row r="43" spans="1:12" x14ac:dyDescent="0.3">
      <c r="A43" s="83"/>
      <c r="B43" s="83"/>
      <c r="C43" s="83"/>
      <c r="D43" s="83"/>
      <c r="E43" s="54"/>
      <c r="F43" s="64"/>
      <c r="G43" s="59"/>
      <c r="H43" s="64"/>
      <c r="I43" s="54"/>
      <c r="J43" s="54"/>
      <c r="K43" s="1"/>
      <c r="L43" s="1"/>
    </row>
    <row r="44" spans="1:12" x14ac:dyDescent="0.3">
      <c r="A44" s="83"/>
      <c r="B44" s="83"/>
      <c r="C44" s="83"/>
      <c r="D44" s="83"/>
      <c r="E44" s="54"/>
      <c r="F44" s="63"/>
      <c r="G44" s="60"/>
      <c r="H44" s="63"/>
      <c r="I44" s="54"/>
      <c r="J44" s="54"/>
      <c r="K44" s="1"/>
      <c r="L44" s="1"/>
    </row>
    <row r="45" spans="1:12" x14ac:dyDescent="0.3">
      <c r="A45" s="83"/>
      <c r="B45" s="83"/>
      <c r="C45" s="83" t="s">
        <v>32</v>
      </c>
      <c r="D45" s="83"/>
      <c r="E45" s="54"/>
      <c r="F45" s="54"/>
      <c r="G45" s="62" t="s">
        <v>17</v>
      </c>
      <c r="H45" s="62"/>
      <c r="I45" s="54"/>
      <c r="J45" s="54"/>
      <c r="K45" s="1"/>
      <c r="L45" s="1"/>
    </row>
    <row r="46" spans="1:12" x14ac:dyDescent="0.3">
      <c r="A46" s="83"/>
      <c r="B46" s="83"/>
      <c r="C46" s="83"/>
      <c r="D46" s="83"/>
      <c r="E46" s="54"/>
      <c r="F46" s="54"/>
      <c r="G46" s="64"/>
      <c r="H46" s="64"/>
      <c r="I46" s="54"/>
      <c r="J46" s="54"/>
      <c r="K46" s="1"/>
      <c r="L46" s="1"/>
    </row>
    <row r="47" spans="1:12" x14ac:dyDescent="0.3">
      <c r="A47" s="83"/>
      <c r="B47" s="83"/>
      <c r="C47" s="83"/>
      <c r="D47" s="83"/>
      <c r="E47" s="54"/>
      <c r="F47" s="54"/>
      <c r="G47" s="63"/>
      <c r="H47" s="63"/>
      <c r="I47" s="54"/>
      <c r="J47" s="54"/>
      <c r="K47" s="1"/>
      <c r="L47" s="1"/>
    </row>
    <row r="48" spans="1:12" x14ac:dyDescent="0.3">
      <c r="A48" s="83"/>
      <c r="B48" s="83"/>
      <c r="C48" s="83" t="s">
        <v>33</v>
      </c>
      <c r="D48" s="83"/>
      <c r="E48" s="54"/>
      <c r="F48" s="54"/>
      <c r="G48" s="62" t="s">
        <v>17</v>
      </c>
      <c r="H48" s="62"/>
      <c r="I48" s="54"/>
      <c r="J48" s="54"/>
      <c r="K48" s="1"/>
      <c r="L48" s="1"/>
    </row>
    <row r="49" spans="1:12" x14ac:dyDescent="0.3">
      <c r="A49" s="83"/>
      <c r="B49" s="83"/>
      <c r="C49" s="83"/>
      <c r="D49" s="83"/>
      <c r="E49" s="54"/>
      <c r="F49" s="54"/>
      <c r="G49" s="63"/>
      <c r="H49" s="63"/>
      <c r="I49" s="54"/>
      <c r="J49" s="54"/>
      <c r="K49" s="1"/>
      <c r="L49" s="1"/>
    </row>
    <row r="50" spans="1:12" x14ac:dyDescent="0.3">
      <c r="A50" s="93" t="s">
        <v>34</v>
      </c>
      <c r="B50" s="54"/>
      <c r="C50" s="94"/>
      <c r="D50" s="95"/>
      <c r="E50" s="62"/>
      <c r="F50" s="62"/>
      <c r="G50" s="131" t="s">
        <v>78</v>
      </c>
      <c r="H50" s="56"/>
      <c r="I50" s="83"/>
      <c r="J50" s="56">
        <v>127000</v>
      </c>
      <c r="K50" s="61" t="s">
        <v>17</v>
      </c>
      <c r="L50" s="56">
        <f>J50*105%</f>
        <v>133350</v>
      </c>
    </row>
    <row r="51" spans="1:12" x14ac:dyDescent="0.3">
      <c r="A51" s="54"/>
      <c r="B51" s="54"/>
      <c r="C51" s="96"/>
      <c r="D51" s="97"/>
      <c r="E51" s="64"/>
      <c r="F51" s="64"/>
      <c r="G51" s="87"/>
      <c r="H51" s="59"/>
      <c r="I51" s="83"/>
      <c r="J51" s="59"/>
      <c r="K51" s="70"/>
      <c r="L51" s="59"/>
    </row>
    <row r="52" spans="1:12" x14ac:dyDescent="0.3">
      <c r="A52" s="54"/>
      <c r="B52" s="54"/>
      <c r="C52" s="98"/>
      <c r="D52" s="99"/>
      <c r="E52" s="63"/>
      <c r="F52" s="63"/>
      <c r="G52" s="88"/>
      <c r="H52" s="60"/>
      <c r="I52" s="83"/>
      <c r="J52" s="60"/>
      <c r="K52" s="71"/>
      <c r="L52" s="60"/>
    </row>
  </sheetData>
  <mergeCells count="101">
    <mergeCell ref="L50:L52"/>
    <mergeCell ref="A4:L8"/>
    <mergeCell ref="A1:L1"/>
    <mergeCell ref="A2:L2"/>
    <mergeCell ref="A3:L3"/>
    <mergeCell ref="L39:L41"/>
    <mergeCell ref="A10:B10"/>
    <mergeCell ref="C10:D10"/>
    <mergeCell ref="E10:F10"/>
    <mergeCell ref="A11:B38"/>
    <mergeCell ref="C11:D26"/>
    <mergeCell ref="E11:E17"/>
    <mergeCell ref="F11:F13"/>
    <mergeCell ref="E18:E20"/>
    <mergeCell ref="F18:F19"/>
    <mergeCell ref="C27:D31"/>
    <mergeCell ref="E27:E28"/>
    <mergeCell ref="E29:E31"/>
    <mergeCell ref="F30:F31"/>
    <mergeCell ref="G11:G13"/>
    <mergeCell ref="H11:H13"/>
    <mergeCell ref="I11:I13"/>
    <mergeCell ref="F14:F17"/>
    <mergeCell ref="G14:G17"/>
    <mergeCell ref="H14:H17"/>
    <mergeCell ref="I14:I17"/>
    <mergeCell ref="G18:G19"/>
    <mergeCell ref="H18:H19"/>
    <mergeCell ref="I18:I19"/>
    <mergeCell ref="E21:E26"/>
    <mergeCell ref="F21:F23"/>
    <mergeCell ref="G21:G23"/>
    <mergeCell ref="H21:H23"/>
    <mergeCell ref="I21:I23"/>
    <mergeCell ref="F24:F26"/>
    <mergeCell ref="G24:G26"/>
    <mergeCell ref="H24:H26"/>
    <mergeCell ref="I24:I26"/>
    <mergeCell ref="G30:G31"/>
    <mergeCell ref="H30:H31"/>
    <mergeCell ref="I30:I31"/>
    <mergeCell ref="J30:J31"/>
    <mergeCell ref="C32:D38"/>
    <mergeCell ref="E32:E33"/>
    <mergeCell ref="F32:F33"/>
    <mergeCell ref="G32:G33"/>
    <mergeCell ref="H32:H33"/>
    <mergeCell ref="I32:I33"/>
    <mergeCell ref="J32:J33"/>
    <mergeCell ref="E34:E35"/>
    <mergeCell ref="F34:F35"/>
    <mergeCell ref="G34:G35"/>
    <mergeCell ref="H34:H35"/>
    <mergeCell ref="I34:I35"/>
    <mergeCell ref="I39:I41"/>
    <mergeCell ref="J39:J41"/>
    <mergeCell ref="I42:I44"/>
    <mergeCell ref="J42:J44"/>
    <mergeCell ref="H39:H41"/>
    <mergeCell ref="H42:H44"/>
    <mergeCell ref="J34:J35"/>
    <mergeCell ref="E36:E38"/>
    <mergeCell ref="F36:F38"/>
    <mergeCell ref="G36:G38"/>
    <mergeCell ref="H36:H38"/>
    <mergeCell ref="I36:I38"/>
    <mergeCell ref="J36:J38"/>
    <mergeCell ref="C45:D47"/>
    <mergeCell ref="E45:E47"/>
    <mergeCell ref="F45:F47"/>
    <mergeCell ref="G45:G47"/>
    <mergeCell ref="C42:D44"/>
    <mergeCell ref="E42:E44"/>
    <mergeCell ref="F42:F44"/>
    <mergeCell ref="G42:G44"/>
    <mergeCell ref="F48:F49"/>
    <mergeCell ref="G48:G49"/>
    <mergeCell ref="H48:H49"/>
    <mergeCell ref="I48:I49"/>
    <mergeCell ref="J48:J49"/>
    <mergeCell ref="A9:L9"/>
    <mergeCell ref="K39:K41"/>
    <mergeCell ref="K50:K52"/>
    <mergeCell ref="I50:I52"/>
    <mergeCell ref="J50:J52"/>
    <mergeCell ref="A50:B52"/>
    <mergeCell ref="C50:D52"/>
    <mergeCell ref="E50:E52"/>
    <mergeCell ref="F50:F52"/>
    <mergeCell ref="G50:G52"/>
    <mergeCell ref="H50:H52"/>
    <mergeCell ref="H45:H47"/>
    <mergeCell ref="I45:I47"/>
    <mergeCell ref="J45:J47"/>
    <mergeCell ref="C48:D49"/>
    <mergeCell ref="E48:E49"/>
    <mergeCell ref="A39:B49"/>
    <mergeCell ref="C39:D41"/>
    <mergeCell ref="E39:E41"/>
    <mergeCell ref="F39:F41"/>
    <mergeCell ref="G39:G4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opLeftCell="B1" workbookViewId="0">
      <selection activeCell="M10" sqref="M1:M1048576"/>
    </sheetView>
  </sheetViews>
  <sheetFormatPr defaultRowHeight="14.4" x14ac:dyDescent="0.3"/>
  <cols>
    <col min="6" max="6" width="13.33203125" bestFit="1" customWidth="1"/>
    <col min="7" max="7" width="83.33203125" customWidth="1"/>
    <col min="10" max="10" width="10.88671875" customWidth="1"/>
    <col min="11" max="11" width="13.109375" customWidth="1"/>
    <col min="12" max="12" width="16" customWidth="1"/>
  </cols>
  <sheetData>
    <row r="1" spans="1:12" x14ac:dyDescent="0.3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 x14ac:dyDescent="0.3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x14ac:dyDescent="0.3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2" ht="15" customHeight="1" x14ac:dyDescent="0.3">
      <c r="A4" s="53" t="s">
        <v>79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2" x14ac:dyDescent="0.3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</row>
    <row r="6" spans="1:12" x14ac:dyDescent="0.3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</row>
    <row r="7" spans="1:12" x14ac:dyDescent="0.3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</row>
    <row r="8" spans="1:12" x14ac:dyDescent="0.3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</row>
    <row r="9" spans="1:12" x14ac:dyDescent="0.3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</row>
    <row r="10" spans="1:12" s="29" customFormat="1" ht="72" x14ac:dyDescent="0.3">
      <c r="A10" s="106" t="s">
        <v>3</v>
      </c>
      <c r="B10" s="106"/>
      <c r="C10" s="106" t="s">
        <v>4</v>
      </c>
      <c r="D10" s="106"/>
      <c r="E10" s="106" t="s">
        <v>5</v>
      </c>
      <c r="F10" s="106"/>
      <c r="G10" s="39" t="s">
        <v>6</v>
      </c>
      <c r="H10" s="26" t="s">
        <v>7</v>
      </c>
      <c r="I10" s="39" t="s">
        <v>8</v>
      </c>
      <c r="J10" s="26" t="s">
        <v>161</v>
      </c>
      <c r="K10" s="26" t="s">
        <v>162</v>
      </c>
      <c r="L10" s="26" t="s">
        <v>163</v>
      </c>
    </row>
    <row r="11" spans="1:12" x14ac:dyDescent="0.3">
      <c r="A11" s="66" t="s">
        <v>9</v>
      </c>
      <c r="B11" s="66"/>
      <c r="C11" s="74" t="s">
        <v>10</v>
      </c>
      <c r="D11" s="75"/>
      <c r="E11" s="80" t="s">
        <v>11</v>
      </c>
      <c r="F11" s="84" t="s">
        <v>14</v>
      </c>
      <c r="G11" s="61" t="s">
        <v>17</v>
      </c>
      <c r="H11" s="62"/>
      <c r="I11" s="62"/>
      <c r="J11" s="1"/>
      <c r="K11" s="1"/>
      <c r="L11" s="1"/>
    </row>
    <row r="12" spans="1:12" x14ac:dyDescent="0.3">
      <c r="A12" s="67"/>
      <c r="B12" s="67"/>
      <c r="C12" s="76"/>
      <c r="D12" s="77"/>
      <c r="E12" s="81"/>
      <c r="F12" s="85"/>
      <c r="G12" s="59"/>
      <c r="H12" s="64"/>
      <c r="I12" s="64"/>
      <c r="J12" s="1"/>
      <c r="K12" s="1"/>
      <c r="L12" s="1"/>
    </row>
    <row r="13" spans="1:12" x14ac:dyDescent="0.3">
      <c r="A13" s="67"/>
      <c r="B13" s="67"/>
      <c r="C13" s="76"/>
      <c r="D13" s="77"/>
      <c r="E13" s="81"/>
      <c r="F13" s="73"/>
      <c r="G13" s="60"/>
      <c r="H13" s="63"/>
      <c r="I13" s="63"/>
      <c r="J13" s="1"/>
      <c r="K13" s="1"/>
      <c r="L13" s="1"/>
    </row>
    <row r="14" spans="1:12" x14ac:dyDescent="0.3">
      <c r="A14" s="67"/>
      <c r="B14" s="67"/>
      <c r="C14" s="76"/>
      <c r="D14" s="77"/>
      <c r="E14" s="81"/>
      <c r="F14" s="86" t="s">
        <v>16</v>
      </c>
      <c r="G14" s="61" t="s">
        <v>17</v>
      </c>
      <c r="H14" s="62"/>
      <c r="I14" s="62"/>
      <c r="J14" s="1"/>
      <c r="K14" s="1"/>
      <c r="L14" s="1"/>
    </row>
    <row r="15" spans="1:12" x14ac:dyDescent="0.3">
      <c r="A15" s="67"/>
      <c r="B15" s="67"/>
      <c r="C15" s="76"/>
      <c r="D15" s="77"/>
      <c r="E15" s="81"/>
      <c r="F15" s="87"/>
      <c r="G15" s="59"/>
      <c r="H15" s="64"/>
      <c r="I15" s="64"/>
      <c r="J15" s="1"/>
      <c r="K15" s="1"/>
      <c r="L15" s="1"/>
    </row>
    <row r="16" spans="1:12" x14ac:dyDescent="0.3">
      <c r="A16" s="67"/>
      <c r="B16" s="67"/>
      <c r="C16" s="76"/>
      <c r="D16" s="77"/>
      <c r="E16" s="81"/>
      <c r="F16" s="87"/>
      <c r="G16" s="59"/>
      <c r="H16" s="64"/>
      <c r="I16" s="64"/>
      <c r="J16" s="1"/>
      <c r="K16" s="1"/>
      <c r="L16" s="1"/>
    </row>
    <row r="17" spans="1:12" x14ac:dyDescent="0.3">
      <c r="A17" s="67"/>
      <c r="B17" s="67"/>
      <c r="C17" s="76"/>
      <c r="D17" s="77"/>
      <c r="E17" s="81"/>
      <c r="F17" s="88"/>
      <c r="G17" s="60"/>
      <c r="H17" s="63"/>
      <c r="I17" s="63"/>
      <c r="J17" s="1"/>
      <c r="K17" s="1"/>
      <c r="L17" s="1"/>
    </row>
    <row r="18" spans="1:12" x14ac:dyDescent="0.3">
      <c r="A18" s="67"/>
      <c r="B18" s="67"/>
      <c r="C18" s="76"/>
      <c r="D18" s="77"/>
      <c r="E18" s="68" t="s">
        <v>12</v>
      </c>
      <c r="F18" s="84" t="s">
        <v>14</v>
      </c>
      <c r="G18" s="56" t="s">
        <v>17</v>
      </c>
      <c r="H18" s="62"/>
      <c r="I18" s="62"/>
      <c r="J18" s="1"/>
      <c r="K18" s="1"/>
      <c r="L18" s="1"/>
    </row>
    <row r="19" spans="1:12" x14ac:dyDescent="0.3">
      <c r="A19" s="67"/>
      <c r="B19" s="67"/>
      <c r="C19" s="76"/>
      <c r="D19" s="77"/>
      <c r="E19" s="82"/>
      <c r="F19" s="73"/>
      <c r="G19" s="60"/>
      <c r="H19" s="63"/>
      <c r="I19" s="63"/>
      <c r="J19" s="1"/>
      <c r="K19" s="1"/>
      <c r="L19" s="1"/>
    </row>
    <row r="20" spans="1:12" ht="72" x14ac:dyDescent="0.3">
      <c r="A20" s="67"/>
      <c r="B20" s="67"/>
      <c r="C20" s="76"/>
      <c r="D20" s="77"/>
      <c r="E20" s="82"/>
      <c r="F20" s="10" t="s">
        <v>16</v>
      </c>
      <c r="G20" s="13" t="s">
        <v>17</v>
      </c>
      <c r="H20" s="1"/>
      <c r="I20" s="1"/>
      <c r="J20" s="1"/>
      <c r="K20" s="1"/>
      <c r="L20" s="1"/>
    </row>
    <row r="21" spans="1:12" x14ac:dyDescent="0.3">
      <c r="A21" s="67"/>
      <c r="B21" s="67"/>
      <c r="C21" s="76"/>
      <c r="D21" s="77"/>
      <c r="E21" s="69" t="s">
        <v>13</v>
      </c>
      <c r="F21" s="86" t="s">
        <v>14</v>
      </c>
      <c r="G21" s="56" t="s">
        <v>17</v>
      </c>
      <c r="H21" s="62"/>
      <c r="I21" s="62"/>
      <c r="J21" s="1"/>
      <c r="K21" s="1"/>
      <c r="L21" s="1"/>
    </row>
    <row r="22" spans="1:12" x14ac:dyDescent="0.3">
      <c r="A22" s="67"/>
      <c r="B22" s="67"/>
      <c r="C22" s="76"/>
      <c r="D22" s="77"/>
      <c r="E22" s="83"/>
      <c r="F22" s="87"/>
      <c r="G22" s="59"/>
      <c r="H22" s="64"/>
      <c r="I22" s="64"/>
      <c r="J22" s="1"/>
      <c r="K22" s="1"/>
      <c r="L22" s="1"/>
    </row>
    <row r="23" spans="1:12" x14ac:dyDescent="0.3">
      <c r="A23" s="67"/>
      <c r="B23" s="67"/>
      <c r="C23" s="76"/>
      <c r="D23" s="77"/>
      <c r="E23" s="83"/>
      <c r="F23" s="88"/>
      <c r="G23" s="60"/>
      <c r="H23" s="63"/>
      <c r="I23" s="63"/>
      <c r="J23" s="1"/>
      <c r="K23" s="1"/>
      <c r="L23" s="1"/>
    </row>
    <row r="24" spans="1:12" x14ac:dyDescent="0.3">
      <c r="A24" s="67"/>
      <c r="B24" s="67"/>
      <c r="C24" s="76"/>
      <c r="D24" s="77"/>
      <c r="E24" s="83"/>
      <c r="F24" s="86" t="s">
        <v>15</v>
      </c>
      <c r="G24" s="61" t="s">
        <v>17</v>
      </c>
      <c r="H24" s="62"/>
      <c r="I24" s="62"/>
      <c r="J24" s="1"/>
      <c r="K24" s="1"/>
      <c r="L24" s="1"/>
    </row>
    <row r="25" spans="1:12" x14ac:dyDescent="0.3">
      <c r="A25" s="67"/>
      <c r="B25" s="67"/>
      <c r="C25" s="76"/>
      <c r="D25" s="77"/>
      <c r="E25" s="83"/>
      <c r="F25" s="87"/>
      <c r="G25" s="59"/>
      <c r="H25" s="64"/>
      <c r="I25" s="64"/>
      <c r="J25" s="1"/>
      <c r="K25" s="1"/>
      <c r="L25" s="1"/>
    </row>
    <row r="26" spans="1:12" x14ac:dyDescent="0.3">
      <c r="A26" s="67"/>
      <c r="B26" s="67"/>
      <c r="C26" s="78"/>
      <c r="D26" s="79"/>
      <c r="E26" s="83"/>
      <c r="F26" s="88"/>
      <c r="G26" s="60"/>
      <c r="H26" s="63"/>
      <c r="I26" s="63"/>
      <c r="J26" s="1"/>
      <c r="K26" s="1"/>
      <c r="L26" s="1"/>
    </row>
    <row r="27" spans="1:12" x14ac:dyDescent="0.3">
      <c r="A27" s="67"/>
      <c r="B27" s="67"/>
      <c r="C27" s="69" t="s">
        <v>18</v>
      </c>
      <c r="D27" s="69"/>
      <c r="E27" s="72" t="s">
        <v>19</v>
      </c>
      <c r="F27" s="1" t="s">
        <v>21</v>
      </c>
      <c r="G27" s="13" t="s">
        <v>17</v>
      </c>
      <c r="H27" s="1"/>
      <c r="I27" s="1"/>
      <c r="J27" s="1"/>
      <c r="K27" s="1"/>
      <c r="L27" s="1"/>
    </row>
    <row r="28" spans="1:12" x14ac:dyDescent="0.3">
      <c r="A28" s="67"/>
      <c r="B28" s="67"/>
      <c r="C28" s="69"/>
      <c r="D28" s="69"/>
      <c r="E28" s="73"/>
      <c r="F28" s="1" t="s">
        <v>22</v>
      </c>
      <c r="G28" s="13" t="s">
        <v>17</v>
      </c>
      <c r="H28" s="1"/>
      <c r="I28" s="1"/>
      <c r="J28" s="1"/>
      <c r="K28" s="1"/>
      <c r="L28" s="1"/>
    </row>
    <row r="29" spans="1:12" x14ac:dyDescent="0.3">
      <c r="A29" s="67"/>
      <c r="B29" s="67"/>
      <c r="C29" s="69"/>
      <c r="D29" s="69"/>
      <c r="E29" s="61" t="s">
        <v>20</v>
      </c>
      <c r="F29" s="13" t="s">
        <v>24</v>
      </c>
      <c r="G29" s="22" t="s">
        <v>80</v>
      </c>
      <c r="H29" s="44"/>
      <c r="I29" s="44"/>
      <c r="J29" s="44">
        <v>140000</v>
      </c>
      <c r="K29" s="44" t="s">
        <v>17</v>
      </c>
      <c r="L29" s="44">
        <f>J29*110%</f>
        <v>154000</v>
      </c>
    </row>
    <row r="30" spans="1:12" x14ac:dyDescent="0.3">
      <c r="A30" s="67"/>
      <c r="B30" s="67"/>
      <c r="C30" s="69"/>
      <c r="D30" s="69"/>
      <c r="E30" s="70"/>
      <c r="F30" s="56" t="s">
        <v>23</v>
      </c>
      <c r="G30" s="56" t="s">
        <v>17</v>
      </c>
      <c r="H30" s="62"/>
      <c r="I30" s="62"/>
      <c r="J30" s="54"/>
      <c r="K30" s="62"/>
      <c r="L30" s="1"/>
    </row>
    <row r="31" spans="1:12" x14ac:dyDescent="0.3">
      <c r="A31" s="67"/>
      <c r="B31" s="67"/>
      <c r="C31" s="69"/>
      <c r="D31" s="69"/>
      <c r="E31" s="71"/>
      <c r="F31" s="60"/>
      <c r="G31" s="60"/>
      <c r="H31" s="64"/>
      <c r="I31" s="64"/>
      <c r="J31" s="54"/>
      <c r="K31" s="63"/>
      <c r="L31" s="1"/>
    </row>
    <row r="32" spans="1:12" x14ac:dyDescent="0.3">
      <c r="A32" s="67"/>
      <c r="B32" s="67"/>
      <c r="C32" s="68" t="s">
        <v>25</v>
      </c>
      <c r="D32" s="68"/>
      <c r="E32" s="54" t="s">
        <v>26</v>
      </c>
      <c r="F32" s="54"/>
      <c r="G32" s="54" t="s">
        <v>17</v>
      </c>
      <c r="H32" s="62"/>
      <c r="I32" s="54"/>
      <c r="J32" s="54"/>
      <c r="K32" s="1"/>
      <c r="L32" s="1"/>
    </row>
    <row r="33" spans="1:12" x14ac:dyDescent="0.3">
      <c r="A33" s="67"/>
      <c r="B33" s="67"/>
      <c r="C33" s="68"/>
      <c r="D33" s="68"/>
      <c r="E33" s="54"/>
      <c r="F33" s="54"/>
      <c r="G33" s="54"/>
      <c r="H33" s="63"/>
      <c r="I33" s="54"/>
      <c r="J33" s="54"/>
      <c r="K33" s="1"/>
      <c r="L33" s="1"/>
    </row>
    <row r="34" spans="1:12" x14ac:dyDescent="0.3">
      <c r="A34" s="67"/>
      <c r="B34" s="67"/>
      <c r="C34" s="68"/>
      <c r="D34" s="68"/>
      <c r="E34" s="54" t="s">
        <v>27</v>
      </c>
      <c r="F34" s="54"/>
      <c r="G34" s="54" t="s">
        <v>17</v>
      </c>
      <c r="H34" s="62"/>
      <c r="I34" s="54"/>
      <c r="J34" s="54"/>
      <c r="K34" s="1"/>
      <c r="L34" s="1"/>
    </row>
    <row r="35" spans="1:12" x14ac:dyDescent="0.3">
      <c r="A35" s="67"/>
      <c r="B35" s="67"/>
      <c r="C35" s="68"/>
      <c r="D35" s="68"/>
      <c r="E35" s="54"/>
      <c r="F35" s="54"/>
      <c r="G35" s="54"/>
      <c r="H35" s="63"/>
      <c r="I35" s="54"/>
      <c r="J35" s="54"/>
      <c r="K35" s="1"/>
      <c r="L35" s="1"/>
    </row>
    <row r="36" spans="1:12" x14ac:dyDescent="0.3">
      <c r="A36" s="67"/>
      <c r="B36" s="67"/>
      <c r="C36" s="68"/>
      <c r="D36" s="68"/>
      <c r="E36" s="54" t="s">
        <v>28</v>
      </c>
      <c r="F36" s="54"/>
      <c r="G36" s="54" t="s">
        <v>17</v>
      </c>
      <c r="H36" s="62"/>
      <c r="I36" s="54"/>
      <c r="J36" s="54"/>
      <c r="K36" s="1"/>
      <c r="L36" s="1"/>
    </row>
    <row r="37" spans="1:12" x14ac:dyDescent="0.3">
      <c r="A37" s="67"/>
      <c r="B37" s="67"/>
      <c r="C37" s="68"/>
      <c r="D37" s="68"/>
      <c r="E37" s="54"/>
      <c r="F37" s="54"/>
      <c r="G37" s="54"/>
      <c r="H37" s="64"/>
      <c r="I37" s="54"/>
      <c r="J37" s="54"/>
      <c r="K37" s="1"/>
      <c r="L37" s="1"/>
    </row>
    <row r="38" spans="1:12" x14ac:dyDescent="0.3">
      <c r="A38" s="67"/>
      <c r="B38" s="67"/>
      <c r="C38" s="68"/>
      <c r="D38" s="68"/>
      <c r="E38" s="54"/>
      <c r="F38" s="54"/>
      <c r="G38" s="54"/>
      <c r="H38" s="63"/>
      <c r="I38" s="54"/>
      <c r="J38" s="54"/>
      <c r="K38" s="1"/>
      <c r="L38" s="1"/>
    </row>
    <row r="39" spans="1:12" x14ac:dyDescent="0.3">
      <c r="A39" s="69" t="s">
        <v>29</v>
      </c>
      <c r="B39" s="83"/>
      <c r="C39" s="83" t="s">
        <v>30</v>
      </c>
      <c r="D39" s="83"/>
      <c r="E39" s="54"/>
      <c r="F39" s="62"/>
      <c r="G39" s="101" t="s">
        <v>81</v>
      </c>
      <c r="H39" s="56"/>
      <c r="I39" s="83"/>
      <c r="J39" s="56">
        <v>1652000</v>
      </c>
      <c r="K39" s="56" t="s">
        <v>17</v>
      </c>
      <c r="L39" s="56">
        <f>J39*115%</f>
        <v>1899799.9999999998</v>
      </c>
    </row>
    <row r="40" spans="1:12" x14ac:dyDescent="0.3">
      <c r="A40" s="83"/>
      <c r="B40" s="83"/>
      <c r="C40" s="83"/>
      <c r="D40" s="83"/>
      <c r="E40" s="54"/>
      <c r="F40" s="64"/>
      <c r="G40" s="87"/>
      <c r="H40" s="59"/>
      <c r="I40" s="83"/>
      <c r="J40" s="59"/>
      <c r="K40" s="59"/>
      <c r="L40" s="59"/>
    </row>
    <row r="41" spans="1:12" ht="118.5" customHeight="1" x14ac:dyDescent="0.3">
      <c r="A41" s="83"/>
      <c r="B41" s="83"/>
      <c r="C41" s="83"/>
      <c r="D41" s="83"/>
      <c r="E41" s="54"/>
      <c r="F41" s="63"/>
      <c r="G41" s="88"/>
      <c r="H41" s="60"/>
      <c r="I41" s="83"/>
      <c r="J41" s="60"/>
      <c r="K41" s="60"/>
      <c r="L41" s="60"/>
    </row>
    <row r="42" spans="1:12" x14ac:dyDescent="0.3">
      <c r="A42" s="83"/>
      <c r="B42" s="83"/>
      <c r="C42" s="83" t="s">
        <v>31</v>
      </c>
      <c r="D42" s="83"/>
      <c r="E42" s="54"/>
      <c r="F42" s="62"/>
      <c r="G42" s="62" t="s">
        <v>17</v>
      </c>
      <c r="H42" s="62"/>
      <c r="I42" s="54"/>
      <c r="J42" s="54"/>
      <c r="K42" s="1"/>
      <c r="L42" s="1"/>
    </row>
    <row r="43" spans="1:12" x14ac:dyDescent="0.3">
      <c r="A43" s="83"/>
      <c r="B43" s="83"/>
      <c r="C43" s="83"/>
      <c r="D43" s="83"/>
      <c r="E43" s="54"/>
      <c r="F43" s="64"/>
      <c r="G43" s="64"/>
      <c r="H43" s="64"/>
      <c r="I43" s="54"/>
      <c r="J43" s="54"/>
      <c r="K43" s="1"/>
      <c r="L43" s="1"/>
    </row>
    <row r="44" spans="1:12" x14ac:dyDescent="0.3">
      <c r="A44" s="83"/>
      <c r="B44" s="83"/>
      <c r="C44" s="83"/>
      <c r="D44" s="83"/>
      <c r="E44" s="54"/>
      <c r="F44" s="63"/>
      <c r="G44" s="63"/>
      <c r="H44" s="63"/>
      <c r="I44" s="54"/>
      <c r="J44" s="54"/>
      <c r="K44" s="1"/>
      <c r="L44" s="1"/>
    </row>
    <row r="45" spans="1:12" x14ac:dyDescent="0.3">
      <c r="A45" s="83"/>
      <c r="B45" s="83"/>
      <c r="C45" s="83" t="s">
        <v>32</v>
      </c>
      <c r="D45" s="83"/>
      <c r="E45" s="54"/>
      <c r="F45" s="54"/>
      <c r="G45" s="62" t="s">
        <v>17</v>
      </c>
      <c r="H45" s="62"/>
      <c r="I45" s="54"/>
      <c r="J45" s="54"/>
      <c r="K45" s="1"/>
      <c r="L45" s="1"/>
    </row>
    <row r="46" spans="1:12" x14ac:dyDescent="0.3">
      <c r="A46" s="83"/>
      <c r="B46" s="83"/>
      <c r="C46" s="83"/>
      <c r="D46" s="83"/>
      <c r="E46" s="54"/>
      <c r="F46" s="54"/>
      <c r="G46" s="64"/>
      <c r="H46" s="64"/>
      <c r="I46" s="54"/>
      <c r="J46" s="54"/>
      <c r="K46" s="1"/>
      <c r="L46" s="1"/>
    </row>
    <row r="47" spans="1:12" x14ac:dyDescent="0.3">
      <c r="A47" s="83"/>
      <c r="B47" s="83"/>
      <c r="C47" s="83"/>
      <c r="D47" s="83"/>
      <c r="E47" s="54"/>
      <c r="F47" s="54"/>
      <c r="G47" s="63"/>
      <c r="H47" s="63"/>
      <c r="I47" s="54"/>
      <c r="J47" s="54"/>
      <c r="K47" s="1"/>
      <c r="L47" s="1"/>
    </row>
    <row r="48" spans="1:12" x14ac:dyDescent="0.3">
      <c r="A48" s="83"/>
      <c r="B48" s="83"/>
      <c r="C48" s="83" t="s">
        <v>33</v>
      </c>
      <c r="D48" s="83"/>
      <c r="E48" s="54"/>
      <c r="F48" s="54"/>
      <c r="G48" s="62" t="s">
        <v>17</v>
      </c>
      <c r="H48" s="62"/>
      <c r="I48" s="54"/>
      <c r="J48" s="54"/>
      <c r="K48" s="1"/>
      <c r="L48" s="1"/>
    </row>
    <row r="49" spans="1:12" x14ac:dyDescent="0.3">
      <c r="A49" s="83"/>
      <c r="B49" s="83"/>
      <c r="C49" s="83"/>
      <c r="D49" s="83"/>
      <c r="E49" s="54"/>
      <c r="F49" s="54"/>
      <c r="G49" s="63"/>
      <c r="H49" s="63"/>
      <c r="I49" s="54"/>
      <c r="J49" s="54"/>
      <c r="K49" s="1"/>
      <c r="L49" s="1"/>
    </row>
    <row r="50" spans="1:12" x14ac:dyDescent="0.3">
      <c r="A50" s="93" t="s">
        <v>34</v>
      </c>
      <c r="B50" s="54"/>
      <c r="C50" s="94"/>
      <c r="D50" s="95"/>
      <c r="E50" s="62"/>
      <c r="F50" s="62"/>
      <c r="G50" s="86" t="s">
        <v>82</v>
      </c>
      <c r="H50" s="56"/>
      <c r="I50" s="83"/>
      <c r="J50" s="56">
        <v>250000</v>
      </c>
      <c r="K50" s="56" t="s">
        <v>17</v>
      </c>
      <c r="L50" s="56">
        <f>J50*105%</f>
        <v>262500</v>
      </c>
    </row>
    <row r="51" spans="1:12" x14ac:dyDescent="0.3">
      <c r="A51" s="54"/>
      <c r="B51" s="54"/>
      <c r="C51" s="96"/>
      <c r="D51" s="97"/>
      <c r="E51" s="64"/>
      <c r="F51" s="64"/>
      <c r="G51" s="87"/>
      <c r="H51" s="59"/>
      <c r="I51" s="83"/>
      <c r="J51" s="59"/>
      <c r="K51" s="59"/>
      <c r="L51" s="59"/>
    </row>
    <row r="52" spans="1:12" ht="28.5" customHeight="1" x14ac:dyDescent="0.3">
      <c r="A52" s="54"/>
      <c r="B52" s="54"/>
      <c r="C52" s="98"/>
      <c r="D52" s="99"/>
      <c r="E52" s="63"/>
      <c r="F52" s="63"/>
      <c r="G52" s="88"/>
      <c r="H52" s="60"/>
      <c r="I52" s="83"/>
      <c r="J52" s="60"/>
      <c r="K52" s="60"/>
      <c r="L52" s="60"/>
    </row>
  </sheetData>
  <mergeCells count="102">
    <mergeCell ref="L39:L41"/>
    <mergeCell ref="L50:L52"/>
    <mergeCell ref="G11:G13"/>
    <mergeCell ref="H11:H13"/>
    <mergeCell ref="I11:I13"/>
    <mergeCell ref="A4:L8"/>
    <mergeCell ref="A1:L1"/>
    <mergeCell ref="A2:L2"/>
    <mergeCell ref="A3:L3"/>
    <mergeCell ref="A9:L9"/>
    <mergeCell ref="G18:G19"/>
    <mergeCell ref="H18:H19"/>
    <mergeCell ref="I18:I19"/>
    <mergeCell ref="E21:E26"/>
    <mergeCell ref="F21:F23"/>
    <mergeCell ref="G21:G23"/>
    <mergeCell ref="H21:H23"/>
    <mergeCell ref="F14:F17"/>
    <mergeCell ref="G14:G17"/>
    <mergeCell ref="H14:H17"/>
    <mergeCell ref="I14:I17"/>
    <mergeCell ref="A10:B10"/>
    <mergeCell ref="C10:D10"/>
    <mergeCell ref="E10:F10"/>
    <mergeCell ref="A11:B38"/>
    <mergeCell ref="C11:D26"/>
    <mergeCell ref="E11:E17"/>
    <mergeCell ref="F11:F13"/>
    <mergeCell ref="E18:E20"/>
    <mergeCell ref="F18:F19"/>
    <mergeCell ref="C27:D31"/>
    <mergeCell ref="E27:E28"/>
    <mergeCell ref="E29:E31"/>
    <mergeCell ref="C32:D38"/>
    <mergeCell ref="I21:I23"/>
    <mergeCell ref="F24:F26"/>
    <mergeCell ref="G24:G26"/>
    <mergeCell ref="H24:H26"/>
    <mergeCell ref="I24:I26"/>
    <mergeCell ref="G39:G41"/>
    <mergeCell ref="G30:G31"/>
    <mergeCell ref="H30:H31"/>
    <mergeCell ref="I30:I31"/>
    <mergeCell ref="F36:F38"/>
    <mergeCell ref="G36:G38"/>
    <mergeCell ref="H36:H38"/>
    <mergeCell ref="I36:I38"/>
    <mergeCell ref="F30:F31"/>
    <mergeCell ref="F32:F33"/>
    <mergeCell ref="G32:G33"/>
    <mergeCell ref="H32:H33"/>
    <mergeCell ref="F34:F35"/>
    <mergeCell ref="G34:G35"/>
    <mergeCell ref="H34:H35"/>
    <mergeCell ref="I34:I35"/>
    <mergeCell ref="A39:B49"/>
    <mergeCell ref="C39:D41"/>
    <mergeCell ref="E39:E41"/>
    <mergeCell ref="F39:F41"/>
    <mergeCell ref="H42:H44"/>
    <mergeCell ref="I42:I44"/>
    <mergeCell ref="J42:J44"/>
    <mergeCell ref="H39:H41"/>
    <mergeCell ref="J32:J33"/>
    <mergeCell ref="J34:J35"/>
    <mergeCell ref="I32:I33"/>
    <mergeCell ref="E36:E38"/>
    <mergeCell ref="E32:E33"/>
    <mergeCell ref="E34:E35"/>
    <mergeCell ref="J48:J49"/>
    <mergeCell ref="C45:D47"/>
    <mergeCell ref="E45:E47"/>
    <mergeCell ref="F45:F47"/>
    <mergeCell ref="G45:G47"/>
    <mergeCell ref="E42:E44"/>
    <mergeCell ref="F42:F44"/>
    <mergeCell ref="G42:G44"/>
    <mergeCell ref="C42:D44"/>
    <mergeCell ref="A50:B52"/>
    <mergeCell ref="C50:D52"/>
    <mergeCell ref="E50:E52"/>
    <mergeCell ref="F50:F52"/>
    <mergeCell ref="G50:G52"/>
    <mergeCell ref="K30:K31"/>
    <mergeCell ref="K39:K41"/>
    <mergeCell ref="K50:K52"/>
    <mergeCell ref="I50:I52"/>
    <mergeCell ref="J50:J52"/>
    <mergeCell ref="I39:I41"/>
    <mergeCell ref="J39:J41"/>
    <mergeCell ref="J36:J38"/>
    <mergeCell ref="J30:J31"/>
    <mergeCell ref="H50:H52"/>
    <mergeCell ref="H45:H47"/>
    <mergeCell ref="I45:I47"/>
    <mergeCell ref="J45:J47"/>
    <mergeCell ref="C48:D49"/>
    <mergeCell ref="E48:E49"/>
    <mergeCell ref="F48:F49"/>
    <mergeCell ref="G48:G49"/>
    <mergeCell ref="H48:H49"/>
    <mergeCell ref="I48:I4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opLeftCell="A7" workbookViewId="0">
      <selection activeCell="M10" sqref="M1:M1048576"/>
    </sheetView>
  </sheetViews>
  <sheetFormatPr defaultRowHeight="14.4" x14ac:dyDescent="0.3"/>
  <cols>
    <col min="5" max="6" width="13.33203125" bestFit="1" customWidth="1"/>
    <col min="7" max="7" width="67.33203125" customWidth="1"/>
    <col min="8" max="8" width="6.88671875" bestFit="1" customWidth="1"/>
    <col min="9" max="9" width="9.5546875" bestFit="1" customWidth="1"/>
  </cols>
  <sheetData>
    <row r="1" spans="1:12" x14ac:dyDescent="0.3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 x14ac:dyDescent="0.3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x14ac:dyDescent="0.3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2" ht="15" customHeight="1" x14ac:dyDescent="0.3">
      <c r="A4" s="53" t="s">
        <v>83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2" x14ac:dyDescent="0.3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</row>
    <row r="6" spans="1:12" x14ac:dyDescent="0.3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</row>
    <row r="7" spans="1:12" x14ac:dyDescent="0.3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</row>
    <row r="8" spans="1:12" x14ac:dyDescent="0.3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</row>
    <row r="9" spans="1:12" x14ac:dyDescent="0.3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</row>
    <row r="10" spans="1:12" s="29" customFormat="1" ht="100.8" x14ac:dyDescent="0.3">
      <c r="A10" s="106" t="s">
        <v>3</v>
      </c>
      <c r="B10" s="106"/>
      <c r="C10" s="106" t="s">
        <v>4</v>
      </c>
      <c r="D10" s="106"/>
      <c r="E10" s="106" t="s">
        <v>5</v>
      </c>
      <c r="F10" s="106"/>
      <c r="G10" s="39" t="s">
        <v>6</v>
      </c>
      <c r="H10" s="26" t="s">
        <v>7</v>
      </c>
      <c r="I10" s="39" t="s">
        <v>8</v>
      </c>
      <c r="J10" s="26" t="s">
        <v>161</v>
      </c>
      <c r="K10" s="26" t="s">
        <v>162</v>
      </c>
      <c r="L10" s="26" t="s">
        <v>163</v>
      </c>
    </row>
    <row r="11" spans="1:12" x14ac:dyDescent="0.3">
      <c r="A11" s="66" t="s">
        <v>9</v>
      </c>
      <c r="B11" s="66"/>
      <c r="C11" s="74" t="s">
        <v>10</v>
      </c>
      <c r="D11" s="75"/>
      <c r="E11" s="80" t="s">
        <v>11</v>
      </c>
      <c r="F11" s="84" t="s">
        <v>14</v>
      </c>
      <c r="G11" s="61" t="s">
        <v>17</v>
      </c>
      <c r="H11" s="62"/>
      <c r="I11" s="62"/>
      <c r="J11" s="1"/>
      <c r="K11" s="1"/>
      <c r="L11" s="1"/>
    </row>
    <row r="12" spans="1:12" x14ac:dyDescent="0.3">
      <c r="A12" s="67"/>
      <c r="B12" s="67"/>
      <c r="C12" s="76"/>
      <c r="D12" s="77"/>
      <c r="E12" s="81"/>
      <c r="F12" s="85"/>
      <c r="G12" s="59"/>
      <c r="H12" s="64"/>
      <c r="I12" s="64"/>
      <c r="J12" s="1"/>
      <c r="K12" s="1"/>
      <c r="L12" s="1"/>
    </row>
    <row r="13" spans="1:12" x14ac:dyDescent="0.3">
      <c r="A13" s="67"/>
      <c r="B13" s="67"/>
      <c r="C13" s="76"/>
      <c r="D13" s="77"/>
      <c r="E13" s="81"/>
      <c r="F13" s="73"/>
      <c r="G13" s="60"/>
      <c r="H13" s="63"/>
      <c r="I13" s="63"/>
      <c r="J13" s="1"/>
      <c r="K13" s="1"/>
      <c r="L13" s="1"/>
    </row>
    <row r="14" spans="1:12" x14ac:dyDescent="0.3">
      <c r="A14" s="67"/>
      <c r="B14" s="67"/>
      <c r="C14" s="76"/>
      <c r="D14" s="77"/>
      <c r="E14" s="81"/>
      <c r="F14" s="86" t="s">
        <v>16</v>
      </c>
      <c r="G14" s="61" t="s">
        <v>17</v>
      </c>
      <c r="H14" s="62"/>
      <c r="I14" s="62"/>
      <c r="J14" s="1"/>
      <c r="K14" s="1"/>
      <c r="L14" s="1"/>
    </row>
    <row r="15" spans="1:12" x14ac:dyDescent="0.3">
      <c r="A15" s="67"/>
      <c r="B15" s="67"/>
      <c r="C15" s="76"/>
      <c r="D15" s="77"/>
      <c r="E15" s="81"/>
      <c r="F15" s="87"/>
      <c r="G15" s="59"/>
      <c r="H15" s="64"/>
      <c r="I15" s="64"/>
      <c r="J15" s="1"/>
      <c r="K15" s="1"/>
      <c r="L15" s="1"/>
    </row>
    <row r="16" spans="1:12" x14ac:dyDescent="0.3">
      <c r="A16" s="67"/>
      <c r="B16" s="67"/>
      <c r="C16" s="76"/>
      <c r="D16" s="77"/>
      <c r="E16" s="81"/>
      <c r="F16" s="87"/>
      <c r="G16" s="59"/>
      <c r="H16" s="64"/>
      <c r="I16" s="64"/>
      <c r="J16" s="1"/>
      <c r="K16" s="1"/>
      <c r="L16" s="1"/>
    </row>
    <row r="17" spans="1:12" x14ac:dyDescent="0.3">
      <c r="A17" s="67"/>
      <c r="B17" s="67"/>
      <c r="C17" s="76"/>
      <c r="D17" s="77"/>
      <c r="E17" s="81"/>
      <c r="F17" s="88"/>
      <c r="G17" s="60"/>
      <c r="H17" s="63"/>
      <c r="I17" s="63"/>
      <c r="J17" s="1"/>
      <c r="K17" s="1"/>
      <c r="L17" s="1"/>
    </row>
    <row r="18" spans="1:12" x14ac:dyDescent="0.3">
      <c r="A18" s="67"/>
      <c r="B18" s="67"/>
      <c r="C18" s="76"/>
      <c r="D18" s="77"/>
      <c r="E18" s="68" t="s">
        <v>12</v>
      </c>
      <c r="F18" s="84" t="s">
        <v>14</v>
      </c>
      <c r="G18" s="56" t="s">
        <v>17</v>
      </c>
      <c r="H18" s="62"/>
      <c r="I18" s="62"/>
      <c r="J18" s="1"/>
      <c r="K18" s="1"/>
      <c r="L18" s="1"/>
    </row>
    <row r="19" spans="1:12" x14ac:dyDescent="0.3">
      <c r="A19" s="67"/>
      <c r="B19" s="67"/>
      <c r="C19" s="76"/>
      <c r="D19" s="77"/>
      <c r="E19" s="82"/>
      <c r="F19" s="73"/>
      <c r="G19" s="60"/>
      <c r="H19" s="63"/>
      <c r="I19" s="63"/>
      <c r="J19" s="1"/>
      <c r="K19" s="1"/>
      <c r="L19" s="1"/>
    </row>
    <row r="20" spans="1:12" ht="72" x14ac:dyDescent="0.3">
      <c r="A20" s="67"/>
      <c r="B20" s="67"/>
      <c r="C20" s="76"/>
      <c r="D20" s="77"/>
      <c r="E20" s="82"/>
      <c r="F20" s="21" t="s">
        <v>16</v>
      </c>
      <c r="G20" s="19" t="s">
        <v>75</v>
      </c>
      <c r="H20" s="1"/>
      <c r="I20" s="1"/>
      <c r="J20" s="1"/>
      <c r="K20" s="1"/>
      <c r="L20" s="1"/>
    </row>
    <row r="21" spans="1:12" x14ac:dyDescent="0.3">
      <c r="A21" s="67"/>
      <c r="B21" s="67"/>
      <c r="C21" s="76"/>
      <c r="D21" s="77"/>
      <c r="E21" s="69" t="s">
        <v>13</v>
      </c>
      <c r="F21" s="86" t="s">
        <v>14</v>
      </c>
      <c r="G21" s="56" t="s">
        <v>17</v>
      </c>
      <c r="H21" s="62"/>
      <c r="I21" s="62"/>
      <c r="J21" s="1"/>
      <c r="K21" s="1"/>
      <c r="L21" s="1"/>
    </row>
    <row r="22" spans="1:12" x14ac:dyDescent="0.3">
      <c r="A22" s="67"/>
      <c r="B22" s="67"/>
      <c r="C22" s="76"/>
      <c r="D22" s="77"/>
      <c r="E22" s="83"/>
      <c r="F22" s="87"/>
      <c r="G22" s="59"/>
      <c r="H22" s="64"/>
      <c r="I22" s="64"/>
      <c r="J22" s="1"/>
      <c r="K22" s="1"/>
      <c r="L22" s="1"/>
    </row>
    <row r="23" spans="1:12" x14ac:dyDescent="0.3">
      <c r="A23" s="67"/>
      <c r="B23" s="67"/>
      <c r="C23" s="76"/>
      <c r="D23" s="77"/>
      <c r="E23" s="83"/>
      <c r="F23" s="88"/>
      <c r="G23" s="60"/>
      <c r="H23" s="63"/>
      <c r="I23" s="63"/>
      <c r="J23" s="1"/>
      <c r="K23" s="1"/>
      <c r="L23" s="1"/>
    </row>
    <row r="24" spans="1:12" x14ac:dyDescent="0.3">
      <c r="A24" s="67"/>
      <c r="B24" s="67"/>
      <c r="C24" s="76"/>
      <c r="D24" s="77"/>
      <c r="E24" s="83"/>
      <c r="F24" s="86" t="s">
        <v>15</v>
      </c>
      <c r="G24" s="61" t="s">
        <v>17</v>
      </c>
      <c r="H24" s="62"/>
      <c r="I24" s="62"/>
      <c r="J24" s="1"/>
      <c r="K24" s="1"/>
      <c r="L24" s="1"/>
    </row>
    <row r="25" spans="1:12" x14ac:dyDescent="0.3">
      <c r="A25" s="67"/>
      <c r="B25" s="67"/>
      <c r="C25" s="76"/>
      <c r="D25" s="77"/>
      <c r="E25" s="83"/>
      <c r="F25" s="87"/>
      <c r="G25" s="59"/>
      <c r="H25" s="64"/>
      <c r="I25" s="64"/>
      <c r="J25" s="1"/>
      <c r="K25" s="1"/>
      <c r="L25" s="1"/>
    </row>
    <row r="26" spans="1:12" x14ac:dyDescent="0.3">
      <c r="A26" s="67"/>
      <c r="B26" s="67"/>
      <c r="C26" s="78"/>
      <c r="D26" s="79"/>
      <c r="E26" s="83"/>
      <c r="F26" s="88"/>
      <c r="G26" s="60"/>
      <c r="H26" s="63"/>
      <c r="I26" s="63"/>
      <c r="J26" s="1"/>
      <c r="K26" s="1"/>
      <c r="L26" s="1"/>
    </row>
    <row r="27" spans="1:12" x14ac:dyDescent="0.3">
      <c r="A27" s="67"/>
      <c r="B27" s="67"/>
      <c r="C27" s="69" t="s">
        <v>18</v>
      </c>
      <c r="D27" s="69"/>
      <c r="E27" s="72" t="s">
        <v>19</v>
      </c>
      <c r="F27" s="1" t="s">
        <v>21</v>
      </c>
      <c r="G27" s="20" t="s">
        <v>17</v>
      </c>
      <c r="H27" s="1"/>
      <c r="I27" s="1"/>
      <c r="J27" s="1"/>
      <c r="K27" s="1"/>
      <c r="L27" s="1"/>
    </row>
    <row r="28" spans="1:12" x14ac:dyDescent="0.3">
      <c r="A28" s="67"/>
      <c r="B28" s="67"/>
      <c r="C28" s="69"/>
      <c r="D28" s="69"/>
      <c r="E28" s="73"/>
      <c r="F28" s="1" t="s">
        <v>22</v>
      </c>
      <c r="G28" s="20" t="s">
        <v>17</v>
      </c>
      <c r="H28" s="1"/>
      <c r="I28" s="1"/>
      <c r="J28" s="1"/>
      <c r="K28" s="1"/>
      <c r="L28" s="1"/>
    </row>
    <row r="29" spans="1:12" ht="158.4" x14ac:dyDescent="0.3">
      <c r="A29" s="67"/>
      <c r="B29" s="67"/>
      <c r="C29" s="69"/>
      <c r="D29" s="69"/>
      <c r="E29" s="61" t="s">
        <v>20</v>
      </c>
      <c r="F29" s="20" t="s">
        <v>24</v>
      </c>
      <c r="G29" s="21" t="s">
        <v>84</v>
      </c>
      <c r="H29" s="46"/>
      <c r="I29" s="46"/>
      <c r="J29" s="46">
        <v>154000</v>
      </c>
      <c r="K29" s="46" t="s">
        <v>17</v>
      </c>
      <c r="L29" s="46">
        <f>J29*105%</f>
        <v>161700</v>
      </c>
    </row>
    <row r="30" spans="1:12" x14ac:dyDescent="0.3">
      <c r="A30" s="67"/>
      <c r="B30" s="67"/>
      <c r="C30" s="69"/>
      <c r="D30" s="69"/>
      <c r="E30" s="70"/>
      <c r="F30" s="56" t="s">
        <v>23</v>
      </c>
      <c r="G30" s="56" t="s">
        <v>17</v>
      </c>
      <c r="H30" s="62"/>
      <c r="I30" s="62"/>
      <c r="J30" s="54"/>
      <c r="K30" s="1"/>
      <c r="L30" s="1"/>
    </row>
    <row r="31" spans="1:12" x14ac:dyDescent="0.3">
      <c r="A31" s="67"/>
      <c r="B31" s="67"/>
      <c r="C31" s="69"/>
      <c r="D31" s="69"/>
      <c r="E31" s="71"/>
      <c r="F31" s="60"/>
      <c r="G31" s="60"/>
      <c r="H31" s="64"/>
      <c r="I31" s="64"/>
      <c r="J31" s="54"/>
      <c r="K31" s="1"/>
      <c r="L31" s="1"/>
    </row>
    <row r="32" spans="1:12" x14ac:dyDescent="0.3">
      <c r="A32" s="67"/>
      <c r="B32" s="67"/>
      <c r="C32" s="68" t="s">
        <v>25</v>
      </c>
      <c r="D32" s="68"/>
      <c r="E32" s="54" t="s">
        <v>26</v>
      </c>
      <c r="F32" s="54"/>
      <c r="G32" s="54" t="s">
        <v>17</v>
      </c>
      <c r="H32" s="62"/>
      <c r="I32" s="54"/>
      <c r="J32" s="54"/>
      <c r="K32" s="1"/>
      <c r="L32" s="1"/>
    </row>
    <row r="33" spans="1:12" x14ac:dyDescent="0.3">
      <c r="A33" s="67"/>
      <c r="B33" s="67"/>
      <c r="C33" s="68"/>
      <c r="D33" s="68"/>
      <c r="E33" s="54"/>
      <c r="F33" s="54"/>
      <c r="G33" s="54"/>
      <c r="H33" s="63"/>
      <c r="I33" s="54"/>
      <c r="J33" s="54"/>
      <c r="K33" s="1"/>
      <c r="L33" s="1"/>
    </row>
    <row r="34" spans="1:12" x14ac:dyDescent="0.3">
      <c r="A34" s="67"/>
      <c r="B34" s="67"/>
      <c r="C34" s="68"/>
      <c r="D34" s="68"/>
      <c r="E34" s="54" t="s">
        <v>27</v>
      </c>
      <c r="F34" s="54"/>
      <c r="G34" s="54" t="s">
        <v>17</v>
      </c>
      <c r="H34" s="62"/>
      <c r="I34" s="54"/>
      <c r="J34" s="54"/>
      <c r="K34" s="1"/>
      <c r="L34" s="1"/>
    </row>
    <row r="35" spans="1:12" x14ac:dyDescent="0.3">
      <c r="A35" s="67"/>
      <c r="B35" s="67"/>
      <c r="C35" s="68"/>
      <c r="D35" s="68"/>
      <c r="E35" s="54"/>
      <c r="F35" s="54"/>
      <c r="G35" s="54"/>
      <c r="H35" s="63"/>
      <c r="I35" s="54"/>
      <c r="J35" s="54"/>
      <c r="K35" s="1"/>
      <c r="L35" s="1"/>
    </row>
    <row r="36" spans="1:12" x14ac:dyDescent="0.3">
      <c r="A36" s="67"/>
      <c r="B36" s="67"/>
      <c r="C36" s="68"/>
      <c r="D36" s="68"/>
      <c r="E36" s="54" t="s">
        <v>28</v>
      </c>
      <c r="F36" s="54"/>
      <c r="G36" s="54" t="s">
        <v>17</v>
      </c>
      <c r="H36" s="62"/>
      <c r="I36" s="54"/>
      <c r="J36" s="54"/>
      <c r="K36" s="1"/>
      <c r="L36" s="1"/>
    </row>
    <row r="37" spans="1:12" x14ac:dyDescent="0.3">
      <c r="A37" s="67"/>
      <c r="B37" s="67"/>
      <c r="C37" s="68"/>
      <c r="D37" s="68"/>
      <c r="E37" s="54"/>
      <c r="F37" s="54"/>
      <c r="G37" s="54"/>
      <c r="H37" s="64"/>
      <c r="I37" s="54"/>
      <c r="J37" s="54"/>
      <c r="K37" s="1"/>
      <c r="L37" s="1"/>
    </row>
    <row r="38" spans="1:12" x14ac:dyDescent="0.3">
      <c r="A38" s="67"/>
      <c r="B38" s="67"/>
      <c r="C38" s="68"/>
      <c r="D38" s="68"/>
      <c r="E38" s="54"/>
      <c r="F38" s="54"/>
      <c r="G38" s="54"/>
      <c r="H38" s="63"/>
      <c r="I38" s="54"/>
      <c r="J38" s="54"/>
      <c r="K38" s="1"/>
      <c r="L38" s="1"/>
    </row>
    <row r="39" spans="1:12" x14ac:dyDescent="0.3">
      <c r="A39" s="69" t="s">
        <v>29</v>
      </c>
      <c r="B39" s="83"/>
      <c r="C39" s="82" t="s">
        <v>30</v>
      </c>
      <c r="D39" s="82"/>
      <c r="E39" s="54"/>
      <c r="F39" s="62"/>
      <c r="G39" s="101"/>
      <c r="H39" s="62"/>
      <c r="I39" s="54"/>
      <c r="J39" s="54"/>
      <c r="K39" s="1"/>
      <c r="L39" s="1"/>
    </row>
    <row r="40" spans="1:12" x14ac:dyDescent="0.3">
      <c r="A40" s="83"/>
      <c r="B40" s="83"/>
      <c r="C40" s="82"/>
      <c r="D40" s="82"/>
      <c r="E40" s="54"/>
      <c r="F40" s="64"/>
      <c r="G40" s="87"/>
      <c r="H40" s="64"/>
      <c r="I40" s="54"/>
      <c r="J40" s="54"/>
      <c r="K40" s="1"/>
      <c r="L40" s="1"/>
    </row>
    <row r="41" spans="1:12" x14ac:dyDescent="0.3">
      <c r="A41" s="83"/>
      <c r="B41" s="83"/>
      <c r="C41" s="82"/>
      <c r="D41" s="82"/>
      <c r="E41" s="54"/>
      <c r="F41" s="63"/>
      <c r="G41" s="88"/>
      <c r="H41" s="63"/>
      <c r="I41" s="54"/>
      <c r="J41" s="54"/>
      <c r="K41" s="1"/>
      <c r="L41" s="1"/>
    </row>
    <row r="42" spans="1:12" x14ac:dyDescent="0.3">
      <c r="A42" s="83"/>
      <c r="B42" s="83"/>
      <c r="C42" s="83" t="s">
        <v>31</v>
      </c>
      <c r="D42" s="83"/>
      <c r="E42" s="54"/>
      <c r="F42" s="62"/>
      <c r="G42" s="62" t="s">
        <v>17</v>
      </c>
      <c r="H42" s="62"/>
      <c r="I42" s="54"/>
      <c r="J42" s="54"/>
      <c r="K42" s="1"/>
      <c r="L42" s="1"/>
    </row>
    <row r="43" spans="1:12" x14ac:dyDescent="0.3">
      <c r="A43" s="83"/>
      <c r="B43" s="83"/>
      <c r="C43" s="83"/>
      <c r="D43" s="83"/>
      <c r="E43" s="54"/>
      <c r="F43" s="64"/>
      <c r="G43" s="64"/>
      <c r="H43" s="64"/>
      <c r="I43" s="54"/>
      <c r="J43" s="54"/>
      <c r="K43" s="1"/>
      <c r="L43" s="1"/>
    </row>
    <row r="44" spans="1:12" x14ac:dyDescent="0.3">
      <c r="A44" s="83"/>
      <c r="B44" s="83"/>
      <c r="C44" s="83"/>
      <c r="D44" s="83"/>
      <c r="E44" s="54"/>
      <c r="F44" s="63"/>
      <c r="G44" s="63"/>
      <c r="H44" s="63"/>
      <c r="I44" s="54"/>
      <c r="J44" s="54"/>
      <c r="K44" s="1"/>
      <c r="L44" s="1"/>
    </row>
    <row r="45" spans="1:12" x14ac:dyDescent="0.3">
      <c r="A45" s="83"/>
      <c r="B45" s="83"/>
      <c r="C45" s="83" t="s">
        <v>32</v>
      </c>
      <c r="D45" s="83"/>
      <c r="E45" s="54"/>
      <c r="F45" s="54"/>
      <c r="G45" s="62" t="s">
        <v>17</v>
      </c>
      <c r="H45" s="62"/>
      <c r="I45" s="54"/>
      <c r="J45" s="54"/>
      <c r="K45" s="1"/>
      <c r="L45" s="1"/>
    </row>
    <row r="46" spans="1:12" x14ac:dyDescent="0.3">
      <c r="A46" s="83"/>
      <c r="B46" s="83"/>
      <c r="C46" s="83"/>
      <c r="D46" s="83"/>
      <c r="E46" s="54"/>
      <c r="F46" s="54"/>
      <c r="G46" s="64"/>
      <c r="H46" s="64"/>
      <c r="I46" s="54"/>
      <c r="J46" s="54"/>
      <c r="K46" s="1"/>
      <c r="L46" s="1"/>
    </row>
    <row r="47" spans="1:12" x14ac:dyDescent="0.3">
      <c r="A47" s="83"/>
      <c r="B47" s="83"/>
      <c r="C47" s="83"/>
      <c r="D47" s="83"/>
      <c r="E47" s="54"/>
      <c r="F47" s="54"/>
      <c r="G47" s="63"/>
      <c r="H47" s="63"/>
      <c r="I47" s="54"/>
      <c r="J47" s="54"/>
      <c r="K47" s="1"/>
      <c r="L47" s="1"/>
    </row>
    <row r="48" spans="1:12" x14ac:dyDescent="0.3">
      <c r="A48" s="83"/>
      <c r="B48" s="83"/>
      <c r="C48" s="83" t="s">
        <v>33</v>
      </c>
      <c r="D48" s="83"/>
      <c r="E48" s="54"/>
      <c r="F48" s="54"/>
      <c r="G48" s="62" t="s">
        <v>17</v>
      </c>
      <c r="H48" s="62"/>
      <c r="I48" s="54"/>
      <c r="J48" s="54"/>
      <c r="K48" s="1"/>
      <c r="L48" s="1"/>
    </row>
    <row r="49" spans="1:12" x14ac:dyDescent="0.3">
      <c r="A49" s="83"/>
      <c r="B49" s="83"/>
      <c r="C49" s="83"/>
      <c r="D49" s="83"/>
      <c r="E49" s="54"/>
      <c r="F49" s="54"/>
      <c r="G49" s="63"/>
      <c r="H49" s="63"/>
      <c r="I49" s="54"/>
      <c r="J49" s="54"/>
      <c r="K49" s="1"/>
      <c r="L49" s="1"/>
    </row>
    <row r="50" spans="1:12" x14ac:dyDescent="0.3">
      <c r="A50" s="93" t="s">
        <v>34</v>
      </c>
      <c r="B50" s="54"/>
      <c r="C50" s="94"/>
      <c r="D50" s="95"/>
      <c r="E50" s="62"/>
      <c r="F50" s="62"/>
      <c r="G50" s="131" t="s">
        <v>85</v>
      </c>
      <c r="H50" s="56"/>
      <c r="I50" s="83"/>
      <c r="J50" s="56">
        <v>154000</v>
      </c>
      <c r="K50" s="56" t="s">
        <v>17</v>
      </c>
      <c r="L50" s="56">
        <f>J50*105%</f>
        <v>161700</v>
      </c>
    </row>
    <row r="51" spans="1:12" x14ac:dyDescent="0.3">
      <c r="A51" s="54"/>
      <c r="B51" s="54"/>
      <c r="C51" s="96"/>
      <c r="D51" s="97"/>
      <c r="E51" s="64"/>
      <c r="F51" s="64"/>
      <c r="G51" s="87"/>
      <c r="H51" s="59"/>
      <c r="I51" s="83"/>
      <c r="J51" s="59"/>
      <c r="K51" s="59"/>
      <c r="L51" s="59"/>
    </row>
    <row r="52" spans="1:12" x14ac:dyDescent="0.3">
      <c r="A52" s="54"/>
      <c r="B52" s="54"/>
      <c r="C52" s="98"/>
      <c r="D52" s="99"/>
      <c r="E52" s="63"/>
      <c r="F52" s="63"/>
      <c r="G52" s="88"/>
      <c r="H52" s="60"/>
      <c r="I52" s="83"/>
      <c r="J52" s="60"/>
      <c r="K52" s="60"/>
      <c r="L52" s="60"/>
    </row>
  </sheetData>
  <mergeCells count="99">
    <mergeCell ref="L50:L52"/>
    <mergeCell ref="I48:I49"/>
    <mergeCell ref="J48:J49"/>
    <mergeCell ref="I50:I52"/>
    <mergeCell ref="J50:J52"/>
    <mergeCell ref="K50:K52"/>
    <mergeCell ref="A50:B52"/>
    <mergeCell ref="C50:D52"/>
    <mergeCell ref="E50:E52"/>
    <mergeCell ref="F50:F52"/>
    <mergeCell ref="G50:G52"/>
    <mergeCell ref="H45:H47"/>
    <mergeCell ref="I45:I47"/>
    <mergeCell ref="J45:J47"/>
    <mergeCell ref="H50:H52"/>
    <mergeCell ref="C48:D49"/>
    <mergeCell ref="E48:E49"/>
    <mergeCell ref="F48:F49"/>
    <mergeCell ref="G48:G49"/>
    <mergeCell ref="H48:H49"/>
    <mergeCell ref="I39:I41"/>
    <mergeCell ref="J39:J41"/>
    <mergeCell ref="C42:D44"/>
    <mergeCell ref="E42:E44"/>
    <mergeCell ref="F42:F44"/>
    <mergeCell ref="G42:G44"/>
    <mergeCell ref="H42:H44"/>
    <mergeCell ref="I42:I44"/>
    <mergeCell ref="J42:J44"/>
    <mergeCell ref="H39:H41"/>
    <mergeCell ref="A39:B49"/>
    <mergeCell ref="C39:D41"/>
    <mergeCell ref="E39:E41"/>
    <mergeCell ref="F39:F41"/>
    <mergeCell ref="G39:G41"/>
    <mergeCell ref="C45:D47"/>
    <mergeCell ref="E45:E47"/>
    <mergeCell ref="F45:F47"/>
    <mergeCell ref="G45:G47"/>
    <mergeCell ref="J34:J35"/>
    <mergeCell ref="E36:E38"/>
    <mergeCell ref="F36:F38"/>
    <mergeCell ref="G36:G38"/>
    <mergeCell ref="H36:H38"/>
    <mergeCell ref="I36:I38"/>
    <mergeCell ref="J36:J38"/>
    <mergeCell ref="G30:G31"/>
    <mergeCell ref="H30:H31"/>
    <mergeCell ref="I30:I31"/>
    <mergeCell ref="J30:J31"/>
    <mergeCell ref="C32:D38"/>
    <mergeCell ref="E32:E33"/>
    <mergeCell ref="F32:F33"/>
    <mergeCell ref="G32:G33"/>
    <mergeCell ref="H32:H33"/>
    <mergeCell ref="I32:I33"/>
    <mergeCell ref="J32:J33"/>
    <mergeCell ref="E34:E35"/>
    <mergeCell ref="F34:F35"/>
    <mergeCell ref="G34:G35"/>
    <mergeCell ref="H34:H35"/>
    <mergeCell ref="I34:I35"/>
    <mergeCell ref="G18:G19"/>
    <mergeCell ref="H18:H19"/>
    <mergeCell ref="I18:I19"/>
    <mergeCell ref="E21:E26"/>
    <mergeCell ref="F21:F23"/>
    <mergeCell ref="G21:G23"/>
    <mergeCell ref="H21:H23"/>
    <mergeCell ref="I21:I23"/>
    <mergeCell ref="F24:F26"/>
    <mergeCell ref="G24:G26"/>
    <mergeCell ref="H24:H26"/>
    <mergeCell ref="I24:I26"/>
    <mergeCell ref="A10:B10"/>
    <mergeCell ref="C10:D10"/>
    <mergeCell ref="E10:F10"/>
    <mergeCell ref="A11:B38"/>
    <mergeCell ref="C11:D26"/>
    <mergeCell ref="E11:E17"/>
    <mergeCell ref="F11:F13"/>
    <mergeCell ref="E18:E20"/>
    <mergeCell ref="F18:F19"/>
    <mergeCell ref="C27:D31"/>
    <mergeCell ref="E27:E28"/>
    <mergeCell ref="E29:E31"/>
    <mergeCell ref="F30:F31"/>
    <mergeCell ref="G11:G13"/>
    <mergeCell ref="H11:H13"/>
    <mergeCell ref="I11:I13"/>
    <mergeCell ref="F14:F17"/>
    <mergeCell ref="G14:G17"/>
    <mergeCell ref="H14:H17"/>
    <mergeCell ref="I14:I17"/>
    <mergeCell ref="A4:L8"/>
    <mergeCell ref="A1:L1"/>
    <mergeCell ref="A2:L2"/>
    <mergeCell ref="A3:L3"/>
    <mergeCell ref="A9:L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opLeftCell="B1" workbookViewId="0">
      <selection activeCell="M10" sqref="M1:M1048576"/>
    </sheetView>
  </sheetViews>
  <sheetFormatPr defaultRowHeight="14.4" x14ac:dyDescent="0.3"/>
  <cols>
    <col min="5" max="5" width="15.33203125" customWidth="1"/>
    <col min="6" max="6" width="16.33203125" customWidth="1"/>
    <col min="7" max="7" width="83.6640625" customWidth="1"/>
    <col min="8" max="8" width="11.33203125" customWidth="1"/>
    <col min="9" max="9" width="12.109375" customWidth="1"/>
  </cols>
  <sheetData>
    <row r="1" spans="1:12" x14ac:dyDescent="0.3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 x14ac:dyDescent="0.3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x14ac:dyDescent="0.3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2" ht="15" customHeight="1" x14ac:dyDescent="0.3">
      <c r="A4" s="53" t="s">
        <v>86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2" x14ac:dyDescent="0.3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</row>
    <row r="6" spans="1:12" x14ac:dyDescent="0.3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</row>
    <row r="7" spans="1:12" x14ac:dyDescent="0.3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</row>
    <row r="8" spans="1:12" x14ac:dyDescent="0.3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</row>
    <row r="9" spans="1:12" x14ac:dyDescent="0.3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</row>
    <row r="10" spans="1:12" ht="100.8" x14ac:dyDescent="0.3">
      <c r="A10" s="106" t="s">
        <v>3</v>
      </c>
      <c r="B10" s="106"/>
      <c r="C10" s="106" t="s">
        <v>4</v>
      </c>
      <c r="D10" s="106"/>
      <c r="E10" s="106" t="s">
        <v>5</v>
      </c>
      <c r="F10" s="106"/>
      <c r="G10" s="39" t="s">
        <v>6</v>
      </c>
      <c r="H10" s="26" t="s">
        <v>7</v>
      </c>
      <c r="I10" s="39" t="s">
        <v>8</v>
      </c>
      <c r="J10" s="26" t="s">
        <v>161</v>
      </c>
      <c r="K10" s="26" t="s">
        <v>162</v>
      </c>
      <c r="L10" s="26" t="s">
        <v>163</v>
      </c>
    </row>
    <row r="11" spans="1:12" ht="14.4" customHeight="1" x14ac:dyDescent="0.3">
      <c r="A11" s="66" t="s">
        <v>9</v>
      </c>
      <c r="B11" s="66"/>
      <c r="C11" s="74" t="s">
        <v>10</v>
      </c>
      <c r="D11" s="75"/>
      <c r="E11" s="80" t="s">
        <v>11</v>
      </c>
      <c r="F11" s="84" t="s">
        <v>14</v>
      </c>
      <c r="G11" s="61" t="s">
        <v>17</v>
      </c>
      <c r="H11" s="62"/>
      <c r="I11" s="62"/>
      <c r="J11" s="1"/>
      <c r="K11" s="1"/>
      <c r="L11" s="1"/>
    </row>
    <row r="12" spans="1:12" x14ac:dyDescent="0.3">
      <c r="A12" s="67"/>
      <c r="B12" s="67"/>
      <c r="C12" s="76"/>
      <c r="D12" s="77"/>
      <c r="E12" s="81"/>
      <c r="F12" s="85"/>
      <c r="G12" s="59"/>
      <c r="H12" s="64"/>
      <c r="I12" s="64"/>
      <c r="J12" s="1"/>
      <c r="K12" s="1"/>
      <c r="L12" s="1"/>
    </row>
    <row r="13" spans="1:12" ht="22.2" customHeight="1" x14ac:dyDescent="0.3">
      <c r="A13" s="67"/>
      <c r="B13" s="67"/>
      <c r="C13" s="76"/>
      <c r="D13" s="77"/>
      <c r="E13" s="81"/>
      <c r="F13" s="73"/>
      <c r="G13" s="60"/>
      <c r="H13" s="63"/>
      <c r="I13" s="63"/>
      <c r="J13" s="1"/>
      <c r="K13" s="1"/>
      <c r="L13" s="1"/>
    </row>
    <row r="14" spans="1:12" x14ac:dyDescent="0.3">
      <c r="A14" s="67"/>
      <c r="B14" s="67"/>
      <c r="C14" s="76"/>
      <c r="D14" s="77"/>
      <c r="E14" s="81"/>
      <c r="F14" s="86" t="s">
        <v>16</v>
      </c>
      <c r="G14" s="61" t="s">
        <v>17</v>
      </c>
      <c r="H14" s="62"/>
      <c r="I14" s="62"/>
      <c r="J14" s="1"/>
      <c r="K14" s="1"/>
      <c r="L14" s="1"/>
    </row>
    <row r="15" spans="1:12" x14ac:dyDescent="0.3">
      <c r="A15" s="67"/>
      <c r="B15" s="67"/>
      <c r="C15" s="76"/>
      <c r="D15" s="77"/>
      <c r="E15" s="81"/>
      <c r="F15" s="87"/>
      <c r="G15" s="59"/>
      <c r="H15" s="64"/>
      <c r="I15" s="64"/>
      <c r="J15" s="1"/>
      <c r="K15" s="1"/>
      <c r="L15" s="1"/>
    </row>
    <row r="16" spans="1:12" x14ac:dyDescent="0.3">
      <c r="A16" s="67"/>
      <c r="B16" s="67"/>
      <c r="C16" s="76"/>
      <c r="D16" s="77"/>
      <c r="E16" s="81"/>
      <c r="F16" s="87"/>
      <c r="G16" s="59"/>
      <c r="H16" s="64"/>
      <c r="I16" s="64"/>
      <c r="J16" s="1"/>
      <c r="K16" s="1"/>
      <c r="L16" s="1"/>
    </row>
    <row r="17" spans="1:12" x14ac:dyDescent="0.3">
      <c r="A17" s="67"/>
      <c r="B17" s="67"/>
      <c r="C17" s="76"/>
      <c r="D17" s="77"/>
      <c r="E17" s="81"/>
      <c r="F17" s="88"/>
      <c r="G17" s="60"/>
      <c r="H17" s="63"/>
      <c r="I17" s="63"/>
      <c r="J17" s="1"/>
      <c r="K17" s="1"/>
      <c r="L17" s="1"/>
    </row>
    <row r="18" spans="1:12" x14ac:dyDescent="0.3">
      <c r="A18" s="67"/>
      <c r="B18" s="67"/>
      <c r="C18" s="76"/>
      <c r="D18" s="77"/>
      <c r="E18" s="68" t="s">
        <v>12</v>
      </c>
      <c r="F18" s="84" t="s">
        <v>14</v>
      </c>
      <c r="G18" s="140" t="s">
        <v>87</v>
      </c>
      <c r="H18" s="102"/>
      <c r="I18" s="102"/>
      <c r="J18" s="102">
        <v>157000</v>
      </c>
      <c r="K18" s="102">
        <v>222400</v>
      </c>
      <c r="L18" s="102">
        <f>J18*120%</f>
        <v>188400</v>
      </c>
    </row>
    <row r="19" spans="1:12" x14ac:dyDescent="0.3">
      <c r="A19" s="67"/>
      <c r="B19" s="67"/>
      <c r="C19" s="76"/>
      <c r="D19" s="77"/>
      <c r="E19" s="82"/>
      <c r="F19" s="73"/>
      <c r="G19" s="88"/>
      <c r="H19" s="58"/>
      <c r="I19" s="58"/>
      <c r="J19" s="58"/>
      <c r="K19" s="58"/>
      <c r="L19" s="58"/>
    </row>
    <row r="20" spans="1:12" ht="72" x14ac:dyDescent="0.3">
      <c r="A20" s="67"/>
      <c r="B20" s="67"/>
      <c r="C20" s="76"/>
      <c r="D20" s="77"/>
      <c r="E20" s="82"/>
      <c r="F20" s="21" t="s">
        <v>16</v>
      </c>
      <c r="G20" s="21" t="s">
        <v>88</v>
      </c>
      <c r="H20" s="46"/>
      <c r="I20" s="46"/>
      <c r="J20" s="46">
        <v>157000</v>
      </c>
      <c r="K20" s="46">
        <v>222400</v>
      </c>
      <c r="L20" s="46">
        <v>188400</v>
      </c>
    </row>
    <row r="21" spans="1:12" x14ac:dyDescent="0.3">
      <c r="A21" s="67"/>
      <c r="B21" s="67"/>
      <c r="C21" s="76"/>
      <c r="D21" s="77"/>
      <c r="E21" s="69" t="s">
        <v>13</v>
      </c>
      <c r="F21" s="86" t="s">
        <v>14</v>
      </c>
      <c r="G21" s="56" t="s">
        <v>17</v>
      </c>
      <c r="H21" s="62"/>
      <c r="I21" s="62"/>
      <c r="J21" s="1"/>
      <c r="K21" s="1"/>
      <c r="L21" s="1"/>
    </row>
    <row r="22" spans="1:12" x14ac:dyDescent="0.3">
      <c r="A22" s="67"/>
      <c r="B22" s="67"/>
      <c r="C22" s="76"/>
      <c r="D22" s="77"/>
      <c r="E22" s="83"/>
      <c r="F22" s="87"/>
      <c r="G22" s="59"/>
      <c r="H22" s="64"/>
      <c r="I22" s="64"/>
      <c r="J22" s="1"/>
      <c r="K22" s="1"/>
      <c r="L22" s="1"/>
    </row>
    <row r="23" spans="1:12" x14ac:dyDescent="0.3">
      <c r="A23" s="67"/>
      <c r="B23" s="67"/>
      <c r="C23" s="76"/>
      <c r="D23" s="77"/>
      <c r="E23" s="83"/>
      <c r="F23" s="88"/>
      <c r="G23" s="60"/>
      <c r="H23" s="63"/>
      <c r="I23" s="63"/>
      <c r="J23" s="1"/>
      <c r="K23" s="1"/>
      <c r="L23" s="1"/>
    </row>
    <row r="24" spans="1:12" x14ac:dyDescent="0.3">
      <c r="A24" s="67"/>
      <c r="B24" s="67"/>
      <c r="C24" s="76"/>
      <c r="D24" s="77"/>
      <c r="E24" s="83"/>
      <c r="F24" s="86" t="s">
        <v>15</v>
      </c>
      <c r="G24" s="61" t="s">
        <v>17</v>
      </c>
      <c r="H24" s="62"/>
      <c r="I24" s="62"/>
      <c r="J24" s="1"/>
      <c r="K24" s="1"/>
      <c r="L24" s="1"/>
    </row>
    <row r="25" spans="1:12" x14ac:dyDescent="0.3">
      <c r="A25" s="67"/>
      <c r="B25" s="67"/>
      <c r="C25" s="76"/>
      <c r="D25" s="77"/>
      <c r="E25" s="83"/>
      <c r="F25" s="87"/>
      <c r="G25" s="59"/>
      <c r="H25" s="64"/>
      <c r="I25" s="64"/>
      <c r="J25" s="1"/>
      <c r="K25" s="1"/>
      <c r="L25" s="1"/>
    </row>
    <row r="26" spans="1:12" x14ac:dyDescent="0.3">
      <c r="A26" s="67"/>
      <c r="B26" s="67"/>
      <c r="C26" s="78"/>
      <c r="D26" s="79"/>
      <c r="E26" s="83"/>
      <c r="F26" s="88"/>
      <c r="G26" s="60"/>
      <c r="H26" s="63"/>
      <c r="I26" s="63"/>
      <c r="J26" s="1"/>
      <c r="K26" s="1"/>
      <c r="L26" s="1"/>
    </row>
    <row r="27" spans="1:12" ht="30" customHeight="1" x14ac:dyDescent="0.3">
      <c r="A27" s="67"/>
      <c r="B27" s="67"/>
      <c r="C27" s="69" t="s">
        <v>18</v>
      </c>
      <c r="D27" s="69"/>
      <c r="E27" s="72" t="s">
        <v>19</v>
      </c>
      <c r="F27" s="1" t="s">
        <v>21</v>
      </c>
      <c r="G27" s="20" t="s">
        <v>17</v>
      </c>
      <c r="H27" s="1"/>
      <c r="I27" s="1"/>
      <c r="J27" s="1"/>
      <c r="K27" s="1"/>
      <c r="L27" s="1"/>
    </row>
    <row r="28" spans="1:12" ht="28.2" customHeight="1" x14ac:dyDescent="0.3">
      <c r="A28" s="67"/>
      <c r="B28" s="67"/>
      <c r="C28" s="69"/>
      <c r="D28" s="69"/>
      <c r="E28" s="73"/>
      <c r="F28" s="1" t="s">
        <v>22</v>
      </c>
      <c r="G28" s="20" t="s">
        <v>17</v>
      </c>
      <c r="H28" s="1"/>
      <c r="I28" s="1"/>
      <c r="J28" s="1"/>
      <c r="K28" s="1"/>
      <c r="L28" s="1"/>
    </row>
    <row r="29" spans="1:12" ht="100.8" x14ac:dyDescent="0.3">
      <c r="A29" s="67"/>
      <c r="B29" s="67"/>
      <c r="C29" s="69"/>
      <c r="D29" s="69"/>
      <c r="E29" s="61" t="s">
        <v>20</v>
      </c>
      <c r="F29" s="20" t="s">
        <v>24</v>
      </c>
      <c r="G29" s="21" t="s">
        <v>89</v>
      </c>
      <c r="H29" s="46"/>
      <c r="I29" s="46"/>
      <c r="J29" s="46">
        <v>157000</v>
      </c>
      <c r="K29" s="46">
        <v>222400</v>
      </c>
      <c r="L29" s="46">
        <f>J29*115%</f>
        <v>180550</v>
      </c>
    </row>
    <row r="30" spans="1:12" ht="30.6" customHeight="1" x14ac:dyDescent="0.3">
      <c r="A30" s="67"/>
      <c r="B30" s="67"/>
      <c r="C30" s="69"/>
      <c r="D30" s="69"/>
      <c r="E30" s="70"/>
      <c r="F30" s="56" t="s">
        <v>23</v>
      </c>
      <c r="G30" s="56" t="s">
        <v>17</v>
      </c>
      <c r="H30" s="62"/>
      <c r="I30" s="62"/>
      <c r="J30" s="54"/>
      <c r="K30" s="1"/>
      <c r="L30" s="1"/>
    </row>
    <row r="31" spans="1:12" x14ac:dyDescent="0.3">
      <c r="A31" s="67"/>
      <c r="B31" s="67"/>
      <c r="C31" s="69"/>
      <c r="D31" s="69"/>
      <c r="E31" s="71"/>
      <c r="F31" s="60"/>
      <c r="G31" s="60"/>
      <c r="H31" s="64"/>
      <c r="I31" s="64"/>
      <c r="J31" s="54"/>
      <c r="K31" s="1"/>
      <c r="L31" s="1"/>
    </row>
    <row r="32" spans="1:12" ht="14.4" customHeight="1" x14ac:dyDescent="0.3">
      <c r="A32" s="67"/>
      <c r="B32" s="67"/>
      <c r="C32" s="68" t="s">
        <v>25</v>
      </c>
      <c r="D32" s="68"/>
      <c r="E32" s="54" t="s">
        <v>26</v>
      </c>
      <c r="F32" s="54"/>
      <c r="G32" s="54" t="s">
        <v>17</v>
      </c>
      <c r="H32" s="62"/>
      <c r="I32" s="54"/>
      <c r="J32" s="54"/>
      <c r="K32" s="1"/>
      <c r="L32" s="1"/>
    </row>
    <row r="33" spans="1:12" ht="18" customHeight="1" x14ac:dyDescent="0.3">
      <c r="A33" s="67"/>
      <c r="B33" s="67"/>
      <c r="C33" s="68"/>
      <c r="D33" s="68"/>
      <c r="E33" s="54"/>
      <c r="F33" s="54"/>
      <c r="G33" s="54"/>
      <c r="H33" s="63"/>
      <c r="I33" s="54"/>
      <c r="J33" s="54"/>
      <c r="K33" s="1"/>
      <c r="L33" s="1"/>
    </row>
    <row r="34" spans="1:12" x14ac:dyDescent="0.3">
      <c r="A34" s="67"/>
      <c r="B34" s="67"/>
      <c r="C34" s="68"/>
      <c r="D34" s="68"/>
      <c r="E34" s="54" t="s">
        <v>27</v>
      </c>
      <c r="F34" s="54"/>
      <c r="G34" s="54" t="s">
        <v>17</v>
      </c>
      <c r="H34" s="62"/>
      <c r="I34" s="54"/>
      <c r="J34" s="54"/>
      <c r="K34" s="1"/>
      <c r="L34" s="1"/>
    </row>
    <row r="35" spans="1:12" ht="16.2" customHeight="1" x14ac:dyDescent="0.3">
      <c r="A35" s="67"/>
      <c r="B35" s="67"/>
      <c r="C35" s="68"/>
      <c r="D35" s="68"/>
      <c r="E35" s="54"/>
      <c r="F35" s="54"/>
      <c r="G35" s="54"/>
      <c r="H35" s="63"/>
      <c r="I35" s="54"/>
      <c r="J35" s="54"/>
      <c r="K35" s="1"/>
      <c r="L35" s="1"/>
    </row>
    <row r="36" spans="1:12" x14ac:dyDescent="0.3">
      <c r="A36" s="67"/>
      <c r="B36" s="67"/>
      <c r="C36" s="68"/>
      <c r="D36" s="68"/>
      <c r="E36" s="54" t="s">
        <v>28</v>
      </c>
      <c r="F36" s="54"/>
      <c r="G36" s="54" t="s">
        <v>17</v>
      </c>
      <c r="H36" s="62"/>
      <c r="I36" s="54"/>
      <c r="J36" s="54"/>
      <c r="K36" s="1"/>
      <c r="L36" s="1"/>
    </row>
    <row r="37" spans="1:12" x14ac:dyDescent="0.3">
      <c r="A37" s="67"/>
      <c r="B37" s="67"/>
      <c r="C37" s="68"/>
      <c r="D37" s="68"/>
      <c r="E37" s="54"/>
      <c r="F37" s="54"/>
      <c r="G37" s="54"/>
      <c r="H37" s="64"/>
      <c r="I37" s="54"/>
      <c r="J37" s="54"/>
      <c r="K37" s="1"/>
      <c r="L37" s="1"/>
    </row>
    <row r="38" spans="1:12" x14ac:dyDescent="0.3">
      <c r="A38" s="67"/>
      <c r="B38" s="67"/>
      <c r="C38" s="68"/>
      <c r="D38" s="68"/>
      <c r="E38" s="54"/>
      <c r="F38" s="54"/>
      <c r="G38" s="54"/>
      <c r="H38" s="63"/>
      <c r="I38" s="54"/>
      <c r="J38" s="54"/>
      <c r="K38" s="1"/>
      <c r="L38" s="1"/>
    </row>
    <row r="39" spans="1:12" x14ac:dyDescent="0.3">
      <c r="A39" s="69" t="s">
        <v>29</v>
      </c>
      <c r="B39" s="83"/>
      <c r="C39" s="82" t="s">
        <v>30</v>
      </c>
      <c r="D39" s="82"/>
      <c r="E39" s="54"/>
      <c r="F39" s="62"/>
      <c r="G39" s="101"/>
      <c r="H39" s="62"/>
      <c r="I39" s="54"/>
      <c r="J39" s="54"/>
      <c r="K39" s="1"/>
      <c r="L39" s="1"/>
    </row>
    <row r="40" spans="1:12" x14ac:dyDescent="0.3">
      <c r="A40" s="83"/>
      <c r="B40" s="83"/>
      <c r="C40" s="82"/>
      <c r="D40" s="82"/>
      <c r="E40" s="54"/>
      <c r="F40" s="64"/>
      <c r="G40" s="87"/>
      <c r="H40" s="64"/>
      <c r="I40" s="54"/>
      <c r="J40" s="54"/>
      <c r="K40" s="1"/>
      <c r="L40" s="1"/>
    </row>
    <row r="41" spans="1:12" ht="47.4" customHeight="1" x14ac:dyDescent="0.3">
      <c r="A41" s="83"/>
      <c r="B41" s="83"/>
      <c r="C41" s="82"/>
      <c r="D41" s="82"/>
      <c r="E41" s="54"/>
      <c r="F41" s="63"/>
      <c r="G41" s="88"/>
      <c r="H41" s="63"/>
      <c r="I41" s="54"/>
      <c r="J41" s="54"/>
      <c r="K41" s="1"/>
      <c r="L41" s="1"/>
    </row>
    <row r="42" spans="1:12" x14ac:dyDescent="0.3">
      <c r="A42" s="83"/>
      <c r="B42" s="83"/>
      <c r="C42" s="83" t="s">
        <v>31</v>
      </c>
      <c r="D42" s="83"/>
      <c r="E42" s="54"/>
      <c r="F42" s="62"/>
      <c r="G42" s="62" t="s">
        <v>17</v>
      </c>
      <c r="H42" s="62"/>
      <c r="I42" s="54"/>
      <c r="J42" s="54"/>
      <c r="K42" s="1"/>
      <c r="L42" s="1"/>
    </row>
    <row r="43" spans="1:12" x14ac:dyDescent="0.3">
      <c r="A43" s="83"/>
      <c r="B43" s="83"/>
      <c r="C43" s="83"/>
      <c r="D43" s="83"/>
      <c r="E43" s="54"/>
      <c r="F43" s="64"/>
      <c r="G43" s="64"/>
      <c r="H43" s="64"/>
      <c r="I43" s="54"/>
      <c r="J43" s="54"/>
      <c r="K43" s="1"/>
      <c r="L43" s="1"/>
    </row>
    <row r="44" spans="1:12" x14ac:dyDescent="0.3">
      <c r="A44" s="83"/>
      <c r="B44" s="83"/>
      <c r="C44" s="83"/>
      <c r="D44" s="83"/>
      <c r="E44" s="54"/>
      <c r="F44" s="63"/>
      <c r="G44" s="63"/>
      <c r="H44" s="63"/>
      <c r="I44" s="54"/>
      <c r="J44" s="54"/>
      <c r="K44" s="1"/>
      <c r="L44" s="1"/>
    </row>
    <row r="45" spans="1:12" x14ac:dyDescent="0.3">
      <c r="A45" s="83"/>
      <c r="B45" s="83"/>
      <c r="C45" s="83" t="s">
        <v>32</v>
      </c>
      <c r="D45" s="83"/>
      <c r="E45" s="54"/>
      <c r="F45" s="54"/>
      <c r="G45" s="62" t="s">
        <v>17</v>
      </c>
      <c r="H45" s="62"/>
      <c r="I45" s="54"/>
      <c r="J45" s="54"/>
      <c r="K45" s="1"/>
      <c r="L45" s="1"/>
    </row>
    <row r="46" spans="1:12" x14ac:dyDescent="0.3">
      <c r="A46" s="83"/>
      <c r="B46" s="83"/>
      <c r="C46" s="83"/>
      <c r="D46" s="83"/>
      <c r="E46" s="54"/>
      <c r="F46" s="54"/>
      <c r="G46" s="64"/>
      <c r="H46" s="64"/>
      <c r="I46" s="54"/>
      <c r="J46" s="54"/>
      <c r="K46" s="1"/>
      <c r="L46" s="1"/>
    </row>
    <row r="47" spans="1:12" x14ac:dyDescent="0.3">
      <c r="A47" s="83"/>
      <c r="B47" s="83"/>
      <c r="C47" s="83"/>
      <c r="D47" s="83"/>
      <c r="E47" s="54"/>
      <c r="F47" s="54"/>
      <c r="G47" s="63"/>
      <c r="H47" s="63"/>
      <c r="I47" s="54"/>
      <c r="J47" s="54"/>
      <c r="K47" s="1"/>
      <c r="L47" s="1"/>
    </row>
    <row r="48" spans="1:12" x14ac:dyDescent="0.3">
      <c r="A48" s="83"/>
      <c r="B48" s="83"/>
      <c r="C48" s="83" t="s">
        <v>33</v>
      </c>
      <c r="D48" s="83"/>
      <c r="E48" s="54"/>
      <c r="F48" s="54"/>
      <c r="G48" s="62" t="s">
        <v>17</v>
      </c>
      <c r="H48" s="62"/>
      <c r="I48" s="54"/>
      <c r="J48" s="54"/>
      <c r="K48" s="1"/>
      <c r="L48" s="1"/>
    </row>
    <row r="49" spans="1:12" x14ac:dyDescent="0.3">
      <c r="A49" s="83"/>
      <c r="B49" s="83"/>
      <c r="C49" s="83"/>
      <c r="D49" s="83"/>
      <c r="E49" s="54"/>
      <c r="F49" s="54"/>
      <c r="G49" s="63"/>
      <c r="H49" s="63"/>
      <c r="I49" s="54"/>
      <c r="J49" s="54"/>
      <c r="K49" s="1"/>
      <c r="L49" s="1"/>
    </row>
    <row r="50" spans="1:12" x14ac:dyDescent="0.3">
      <c r="A50" s="93" t="s">
        <v>34</v>
      </c>
      <c r="B50" s="54"/>
      <c r="C50" s="141"/>
      <c r="D50" s="142"/>
      <c r="E50" s="56"/>
      <c r="F50" s="56"/>
      <c r="G50" s="103" t="s">
        <v>90</v>
      </c>
      <c r="H50" s="56"/>
      <c r="I50" s="83"/>
      <c r="J50" s="83">
        <v>420000</v>
      </c>
      <c r="K50" s="56" t="s">
        <v>17</v>
      </c>
      <c r="L50" s="56">
        <f>J50*105%</f>
        <v>441000</v>
      </c>
    </row>
    <row r="51" spans="1:12" x14ac:dyDescent="0.3">
      <c r="A51" s="54"/>
      <c r="B51" s="54"/>
      <c r="C51" s="143"/>
      <c r="D51" s="144"/>
      <c r="E51" s="59"/>
      <c r="F51" s="59"/>
      <c r="G51" s="59"/>
      <c r="H51" s="59"/>
      <c r="I51" s="83"/>
      <c r="J51" s="83"/>
      <c r="K51" s="59"/>
      <c r="L51" s="59"/>
    </row>
    <row r="52" spans="1:12" x14ac:dyDescent="0.3">
      <c r="A52" s="54"/>
      <c r="B52" s="54"/>
      <c r="C52" s="145"/>
      <c r="D52" s="146"/>
      <c r="E52" s="60"/>
      <c r="F52" s="60"/>
      <c r="G52" s="60"/>
      <c r="H52" s="60"/>
      <c r="I52" s="83"/>
      <c r="J52" s="83"/>
      <c r="K52" s="60"/>
      <c r="L52" s="60"/>
    </row>
  </sheetData>
  <mergeCells count="102">
    <mergeCell ref="G50:G52"/>
    <mergeCell ref="H50:H52"/>
    <mergeCell ref="I39:I41"/>
    <mergeCell ref="L18:L19"/>
    <mergeCell ref="L50:L52"/>
    <mergeCell ref="H11:H13"/>
    <mergeCell ref="I11:I13"/>
    <mergeCell ref="H14:H17"/>
    <mergeCell ref="I14:I17"/>
    <mergeCell ref="H18:H19"/>
    <mergeCell ref="I18:I19"/>
    <mergeCell ref="K50:K52"/>
    <mergeCell ref="H21:H23"/>
    <mergeCell ref="I21:I23"/>
    <mergeCell ref="H24:H26"/>
    <mergeCell ref="I24:I26"/>
    <mergeCell ref="I50:I52"/>
    <mergeCell ref="J50:J52"/>
    <mergeCell ref="J36:J38"/>
    <mergeCell ref="H36:H38"/>
    <mergeCell ref="I36:I38"/>
    <mergeCell ref="H30:H31"/>
    <mergeCell ref="A50:B52"/>
    <mergeCell ref="C50:D52"/>
    <mergeCell ref="E50:E52"/>
    <mergeCell ref="F50:F52"/>
    <mergeCell ref="E42:E44"/>
    <mergeCell ref="E45:E47"/>
    <mergeCell ref="E48:E49"/>
    <mergeCell ref="F42:F44"/>
    <mergeCell ref="F45:F47"/>
    <mergeCell ref="F48:F49"/>
    <mergeCell ref="A39:B49"/>
    <mergeCell ref="C39:D41"/>
    <mergeCell ref="C42:D44"/>
    <mergeCell ref="C45:D47"/>
    <mergeCell ref="C48:D49"/>
    <mergeCell ref="F39:F41"/>
    <mergeCell ref="E39:E41"/>
    <mergeCell ref="H45:H47"/>
    <mergeCell ref="H48:H49"/>
    <mergeCell ref="G39:G41"/>
    <mergeCell ref="J42:J44"/>
    <mergeCell ref="I45:I47"/>
    <mergeCell ref="I48:I49"/>
    <mergeCell ref="J45:J47"/>
    <mergeCell ref="J48:J49"/>
    <mergeCell ref="G42:G44"/>
    <mergeCell ref="G45:G47"/>
    <mergeCell ref="G48:G49"/>
    <mergeCell ref="H39:H41"/>
    <mergeCell ref="H42:H44"/>
    <mergeCell ref="I34:I35"/>
    <mergeCell ref="J32:J33"/>
    <mergeCell ref="J34:J35"/>
    <mergeCell ref="F30:F31"/>
    <mergeCell ref="G30:G31"/>
    <mergeCell ref="F32:F33"/>
    <mergeCell ref="F34:F35"/>
    <mergeCell ref="J39:J41"/>
    <mergeCell ref="I42:I44"/>
    <mergeCell ref="H34:H35"/>
    <mergeCell ref="I32:I33"/>
    <mergeCell ref="I30:I31"/>
    <mergeCell ref="J30:J31"/>
    <mergeCell ref="H32:H33"/>
    <mergeCell ref="E34:E35"/>
    <mergeCell ref="E36:E38"/>
    <mergeCell ref="C27:D31"/>
    <mergeCell ref="E29:E31"/>
    <mergeCell ref="E27:E28"/>
    <mergeCell ref="C11:D26"/>
    <mergeCell ref="F36:F38"/>
    <mergeCell ref="G32:G33"/>
    <mergeCell ref="G34:G35"/>
    <mergeCell ref="G36:G38"/>
    <mergeCell ref="G11:G13"/>
    <mergeCell ref="G14:G17"/>
    <mergeCell ref="A1:L1"/>
    <mergeCell ref="A2:L2"/>
    <mergeCell ref="A3:L3"/>
    <mergeCell ref="E21:E26"/>
    <mergeCell ref="F11:F13"/>
    <mergeCell ref="F14:F17"/>
    <mergeCell ref="F21:F23"/>
    <mergeCell ref="F24:F26"/>
    <mergeCell ref="G24:G26"/>
    <mergeCell ref="G21:G23"/>
    <mergeCell ref="F18:F19"/>
    <mergeCell ref="G18:G19"/>
    <mergeCell ref="E11:E17"/>
    <mergeCell ref="E18:E20"/>
    <mergeCell ref="J18:J19"/>
    <mergeCell ref="K18:K19"/>
    <mergeCell ref="A10:B10"/>
    <mergeCell ref="C10:D10"/>
    <mergeCell ref="E10:F10"/>
    <mergeCell ref="A9:L9"/>
    <mergeCell ref="A4:L8"/>
    <mergeCell ref="A11:B38"/>
    <mergeCell ref="C32:D38"/>
    <mergeCell ref="E32:E3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opLeftCell="F1" workbookViewId="0">
      <selection activeCell="M10" sqref="M1:M1048576"/>
    </sheetView>
  </sheetViews>
  <sheetFormatPr defaultRowHeight="14.4" x14ac:dyDescent="0.3"/>
  <cols>
    <col min="2" max="2" width="5.6640625" customWidth="1"/>
    <col min="4" max="4" width="5.6640625" customWidth="1"/>
    <col min="5" max="5" width="15.33203125" customWidth="1"/>
    <col min="6" max="6" width="16.33203125" customWidth="1"/>
    <col min="7" max="7" width="119" customWidth="1"/>
    <col min="8" max="8" width="11.33203125" customWidth="1"/>
    <col min="9" max="9" width="12.109375" customWidth="1"/>
  </cols>
  <sheetData>
    <row r="1" spans="1:12" x14ac:dyDescent="0.3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 x14ac:dyDescent="0.3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x14ac:dyDescent="0.3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2" ht="15" customHeight="1" x14ac:dyDescent="0.3">
      <c r="A4" s="53" t="s">
        <v>96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2" x14ac:dyDescent="0.3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</row>
    <row r="6" spans="1:12" x14ac:dyDescent="0.3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</row>
    <row r="7" spans="1:12" x14ac:dyDescent="0.3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</row>
    <row r="8" spans="1:12" x14ac:dyDescent="0.3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</row>
    <row r="9" spans="1:12" x14ac:dyDescent="0.3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</row>
    <row r="10" spans="1:12" s="29" customFormat="1" ht="100.8" x14ac:dyDescent="0.3">
      <c r="A10" s="106" t="s">
        <v>3</v>
      </c>
      <c r="B10" s="106"/>
      <c r="C10" s="106" t="s">
        <v>4</v>
      </c>
      <c r="D10" s="106"/>
      <c r="E10" s="106" t="s">
        <v>5</v>
      </c>
      <c r="F10" s="106"/>
      <c r="G10" s="39" t="s">
        <v>6</v>
      </c>
      <c r="H10" s="26" t="s">
        <v>7</v>
      </c>
      <c r="I10" s="39" t="s">
        <v>8</v>
      </c>
      <c r="J10" s="26" t="s">
        <v>161</v>
      </c>
      <c r="K10" s="26" t="s">
        <v>162</v>
      </c>
      <c r="L10" s="26" t="s">
        <v>163</v>
      </c>
    </row>
    <row r="11" spans="1:12" ht="14.4" customHeight="1" x14ac:dyDescent="0.3">
      <c r="A11" s="66" t="s">
        <v>9</v>
      </c>
      <c r="B11" s="66"/>
      <c r="C11" s="74" t="s">
        <v>10</v>
      </c>
      <c r="D11" s="75"/>
      <c r="E11" s="80" t="s">
        <v>11</v>
      </c>
      <c r="F11" s="84" t="s">
        <v>14</v>
      </c>
      <c r="G11" s="61" t="s">
        <v>17</v>
      </c>
      <c r="H11" s="62"/>
      <c r="I11" s="62"/>
      <c r="J11" s="1"/>
      <c r="K11" s="1"/>
      <c r="L11" s="1"/>
    </row>
    <row r="12" spans="1:12" x14ac:dyDescent="0.3">
      <c r="A12" s="67"/>
      <c r="B12" s="67"/>
      <c r="C12" s="76"/>
      <c r="D12" s="77"/>
      <c r="E12" s="81"/>
      <c r="F12" s="85"/>
      <c r="G12" s="59"/>
      <c r="H12" s="64"/>
      <c r="I12" s="64"/>
      <c r="J12" s="1"/>
      <c r="K12" s="1"/>
      <c r="L12" s="1"/>
    </row>
    <row r="13" spans="1:12" ht="22.2" customHeight="1" x14ac:dyDescent="0.3">
      <c r="A13" s="67"/>
      <c r="B13" s="67"/>
      <c r="C13" s="76"/>
      <c r="D13" s="77"/>
      <c r="E13" s="81"/>
      <c r="F13" s="73"/>
      <c r="G13" s="60"/>
      <c r="H13" s="63"/>
      <c r="I13" s="63"/>
      <c r="J13" s="1"/>
      <c r="K13" s="1"/>
      <c r="L13" s="1"/>
    </row>
    <row r="14" spans="1:12" x14ac:dyDescent="0.3">
      <c r="A14" s="67"/>
      <c r="B14" s="67"/>
      <c r="C14" s="76"/>
      <c r="D14" s="77"/>
      <c r="E14" s="81"/>
      <c r="F14" s="86" t="s">
        <v>16</v>
      </c>
      <c r="G14" s="61" t="s">
        <v>17</v>
      </c>
      <c r="H14" s="62"/>
      <c r="I14" s="62"/>
      <c r="J14" s="1"/>
      <c r="K14" s="1"/>
      <c r="L14" s="1"/>
    </row>
    <row r="15" spans="1:12" x14ac:dyDescent="0.3">
      <c r="A15" s="67"/>
      <c r="B15" s="67"/>
      <c r="C15" s="76"/>
      <c r="D15" s="77"/>
      <c r="E15" s="81"/>
      <c r="F15" s="87"/>
      <c r="G15" s="59"/>
      <c r="H15" s="64"/>
      <c r="I15" s="64"/>
      <c r="J15" s="1"/>
      <c r="K15" s="1"/>
      <c r="L15" s="1"/>
    </row>
    <row r="16" spans="1:12" x14ac:dyDescent="0.3">
      <c r="A16" s="67"/>
      <c r="B16" s="67"/>
      <c r="C16" s="76"/>
      <c r="D16" s="77"/>
      <c r="E16" s="81"/>
      <c r="F16" s="87"/>
      <c r="G16" s="59"/>
      <c r="H16" s="64"/>
      <c r="I16" s="64"/>
      <c r="J16" s="1"/>
      <c r="K16" s="1"/>
      <c r="L16" s="1"/>
    </row>
    <row r="17" spans="1:12" x14ac:dyDescent="0.3">
      <c r="A17" s="67"/>
      <c r="B17" s="67"/>
      <c r="C17" s="76"/>
      <c r="D17" s="77"/>
      <c r="E17" s="81"/>
      <c r="F17" s="88"/>
      <c r="G17" s="60"/>
      <c r="H17" s="63"/>
      <c r="I17" s="63"/>
      <c r="J17" s="1"/>
      <c r="K17" s="1"/>
      <c r="L17" s="1"/>
    </row>
    <row r="18" spans="1:12" x14ac:dyDescent="0.3">
      <c r="A18" s="67"/>
      <c r="B18" s="67"/>
      <c r="C18" s="76"/>
      <c r="D18" s="77"/>
      <c r="E18" s="68" t="s">
        <v>12</v>
      </c>
      <c r="F18" s="84" t="s">
        <v>14</v>
      </c>
      <c r="G18" s="56"/>
      <c r="H18" s="62"/>
      <c r="I18" s="62"/>
      <c r="J18" s="1"/>
      <c r="K18" s="1"/>
      <c r="L18" s="1"/>
    </row>
    <row r="19" spans="1:12" ht="28.2" customHeight="1" x14ac:dyDescent="0.3">
      <c r="A19" s="67"/>
      <c r="B19" s="67"/>
      <c r="C19" s="76"/>
      <c r="D19" s="77"/>
      <c r="E19" s="82"/>
      <c r="F19" s="73"/>
      <c r="G19" s="60"/>
      <c r="H19" s="63"/>
      <c r="I19" s="63"/>
      <c r="J19" s="1"/>
      <c r="K19" s="1"/>
      <c r="L19" s="1"/>
    </row>
    <row r="20" spans="1:12" ht="49.2" customHeight="1" x14ac:dyDescent="0.3">
      <c r="A20" s="67"/>
      <c r="B20" s="67"/>
      <c r="C20" s="76"/>
      <c r="D20" s="77"/>
      <c r="E20" s="82"/>
      <c r="F20" s="21" t="s">
        <v>16</v>
      </c>
      <c r="G20" s="20"/>
      <c r="H20" s="1"/>
      <c r="I20" s="1"/>
      <c r="J20" s="1"/>
      <c r="K20" s="1"/>
      <c r="L20" s="1"/>
    </row>
    <row r="21" spans="1:12" x14ac:dyDescent="0.3">
      <c r="A21" s="67"/>
      <c r="B21" s="67"/>
      <c r="C21" s="76"/>
      <c r="D21" s="77"/>
      <c r="E21" s="69" t="s">
        <v>13</v>
      </c>
      <c r="F21" s="86" t="s">
        <v>14</v>
      </c>
      <c r="G21" s="86" t="s">
        <v>95</v>
      </c>
      <c r="H21" s="56"/>
      <c r="I21" s="56"/>
      <c r="J21" s="56">
        <v>300000</v>
      </c>
      <c r="K21" s="56" t="s">
        <v>17</v>
      </c>
      <c r="L21" s="56">
        <f>J21*120%</f>
        <v>360000</v>
      </c>
    </row>
    <row r="22" spans="1:12" x14ac:dyDescent="0.3">
      <c r="A22" s="67"/>
      <c r="B22" s="67"/>
      <c r="C22" s="76"/>
      <c r="D22" s="77"/>
      <c r="E22" s="83"/>
      <c r="F22" s="87"/>
      <c r="G22" s="87"/>
      <c r="H22" s="59"/>
      <c r="I22" s="59"/>
      <c r="J22" s="59"/>
      <c r="K22" s="59"/>
      <c r="L22" s="59"/>
    </row>
    <row r="23" spans="1:12" ht="43.2" customHeight="1" x14ac:dyDescent="0.3">
      <c r="A23" s="67"/>
      <c r="B23" s="67"/>
      <c r="C23" s="76"/>
      <c r="D23" s="77"/>
      <c r="E23" s="83"/>
      <c r="F23" s="88"/>
      <c r="G23" s="88"/>
      <c r="H23" s="60"/>
      <c r="I23" s="60"/>
      <c r="J23" s="60"/>
      <c r="K23" s="60"/>
      <c r="L23" s="60"/>
    </row>
    <row r="24" spans="1:12" x14ac:dyDescent="0.3">
      <c r="A24" s="67"/>
      <c r="B24" s="67"/>
      <c r="C24" s="76"/>
      <c r="D24" s="77"/>
      <c r="E24" s="83"/>
      <c r="F24" s="86" t="s">
        <v>15</v>
      </c>
      <c r="G24" s="86" t="s">
        <v>94</v>
      </c>
      <c r="H24" s="56"/>
      <c r="I24" s="56"/>
      <c r="J24" s="56">
        <v>300000</v>
      </c>
      <c r="K24" s="56" t="s">
        <v>17</v>
      </c>
      <c r="L24" s="56">
        <f>J24*118%</f>
        <v>354000</v>
      </c>
    </row>
    <row r="25" spans="1:12" x14ac:dyDescent="0.3">
      <c r="A25" s="67"/>
      <c r="B25" s="67"/>
      <c r="C25" s="76"/>
      <c r="D25" s="77"/>
      <c r="E25" s="83"/>
      <c r="F25" s="87"/>
      <c r="G25" s="87"/>
      <c r="H25" s="59"/>
      <c r="I25" s="59"/>
      <c r="J25" s="59"/>
      <c r="K25" s="59"/>
      <c r="L25" s="59"/>
    </row>
    <row r="26" spans="1:12" ht="63.6" customHeight="1" x14ac:dyDescent="0.3">
      <c r="A26" s="67"/>
      <c r="B26" s="67"/>
      <c r="C26" s="78"/>
      <c r="D26" s="79"/>
      <c r="E26" s="83"/>
      <c r="F26" s="88"/>
      <c r="G26" s="88"/>
      <c r="H26" s="60"/>
      <c r="I26" s="60"/>
      <c r="J26" s="60"/>
      <c r="K26" s="60"/>
      <c r="L26" s="60"/>
    </row>
    <row r="27" spans="1:12" ht="30" customHeight="1" x14ac:dyDescent="0.3">
      <c r="A27" s="67"/>
      <c r="B27" s="67"/>
      <c r="C27" s="69" t="s">
        <v>18</v>
      </c>
      <c r="D27" s="69"/>
      <c r="E27" s="72" t="s">
        <v>19</v>
      </c>
      <c r="F27" s="1" t="s">
        <v>21</v>
      </c>
      <c r="G27" s="20" t="s">
        <v>17</v>
      </c>
      <c r="H27" s="1"/>
      <c r="I27" s="1"/>
      <c r="J27" s="1"/>
      <c r="K27" s="1"/>
      <c r="L27" s="1"/>
    </row>
    <row r="28" spans="1:12" ht="28.2" customHeight="1" x14ac:dyDescent="0.3">
      <c r="A28" s="67"/>
      <c r="B28" s="67"/>
      <c r="C28" s="69"/>
      <c r="D28" s="69"/>
      <c r="E28" s="73"/>
      <c r="F28" s="1" t="s">
        <v>22</v>
      </c>
      <c r="G28" s="20" t="s">
        <v>17</v>
      </c>
      <c r="H28" s="1"/>
      <c r="I28" s="1"/>
      <c r="J28" s="1"/>
      <c r="K28" s="1"/>
      <c r="L28" s="1"/>
    </row>
    <row r="29" spans="1:12" ht="409.5" customHeight="1" x14ac:dyDescent="0.3">
      <c r="A29" s="67"/>
      <c r="B29" s="67"/>
      <c r="C29" s="69"/>
      <c r="D29" s="69"/>
      <c r="E29" s="61" t="s">
        <v>20</v>
      </c>
      <c r="F29" s="20" t="s">
        <v>24</v>
      </c>
      <c r="G29" s="21" t="s">
        <v>93</v>
      </c>
      <c r="H29" s="44"/>
      <c r="I29" s="44"/>
      <c r="J29" s="46">
        <v>250000</v>
      </c>
      <c r="K29" s="46">
        <v>278800</v>
      </c>
      <c r="L29" s="46">
        <f>J29*110%</f>
        <v>275000</v>
      </c>
    </row>
    <row r="30" spans="1:12" ht="30.6" customHeight="1" x14ac:dyDescent="0.3">
      <c r="A30" s="67"/>
      <c r="B30" s="67"/>
      <c r="C30" s="69"/>
      <c r="D30" s="69"/>
      <c r="E30" s="70"/>
      <c r="F30" s="56" t="s">
        <v>23</v>
      </c>
      <c r="G30" s="56" t="s">
        <v>17</v>
      </c>
      <c r="H30" s="62"/>
      <c r="I30" s="62"/>
      <c r="J30" s="54"/>
      <c r="K30" s="1"/>
      <c r="L30" s="1"/>
    </row>
    <row r="31" spans="1:12" x14ac:dyDescent="0.3">
      <c r="A31" s="67"/>
      <c r="B31" s="67"/>
      <c r="C31" s="69"/>
      <c r="D31" s="69"/>
      <c r="E31" s="71"/>
      <c r="F31" s="60"/>
      <c r="G31" s="60"/>
      <c r="H31" s="64"/>
      <c r="I31" s="64"/>
      <c r="J31" s="54"/>
      <c r="K31" s="1"/>
      <c r="L31" s="1"/>
    </row>
    <row r="32" spans="1:12" ht="14.4" customHeight="1" x14ac:dyDescent="0.3">
      <c r="A32" s="67"/>
      <c r="B32" s="67"/>
      <c r="C32" s="68" t="s">
        <v>25</v>
      </c>
      <c r="D32" s="68"/>
      <c r="E32" s="54" t="s">
        <v>26</v>
      </c>
      <c r="F32" s="54"/>
      <c r="G32" s="54" t="s">
        <v>17</v>
      </c>
      <c r="H32" s="62"/>
      <c r="I32" s="54"/>
      <c r="J32" s="54"/>
      <c r="K32" s="1"/>
      <c r="L32" s="1"/>
    </row>
    <row r="33" spans="1:12" ht="18" customHeight="1" x14ac:dyDescent="0.3">
      <c r="A33" s="67"/>
      <c r="B33" s="67"/>
      <c r="C33" s="68"/>
      <c r="D33" s="68"/>
      <c r="E33" s="54"/>
      <c r="F33" s="54"/>
      <c r="G33" s="54"/>
      <c r="H33" s="63"/>
      <c r="I33" s="54"/>
      <c r="J33" s="54"/>
      <c r="K33" s="1"/>
      <c r="L33" s="1"/>
    </row>
    <row r="34" spans="1:12" x14ac:dyDescent="0.3">
      <c r="A34" s="67"/>
      <c r="B34" s="67"/>
      <c r="C34" s="68"/>
      <c r="D34" s="68"/>
      <c r="E34" s="54" t="s">
        <v>27</v>
      </c>
      <c r="F34" s="54"/>
      <c r="G34" s="54" t="s">
        <v>17</v>
      </c>
      <c r="H34" s="62"/>
      <c r="I34" s="54"/>
      <c r="J34" s="54"/>
      <c r="K34" s="1"/>
      <c r="L34" s="1"/>
    </row>
    <row r="35" spans="1:12" ht="16.2" customHeight="1" x14ac:dyDescent="0.3">
      <c r="A35" s="67"/>
      <c r="B35" s="67"/>
      <c r="C35" s="68"/>
      <c r="D35" s="68"/>
      <c r="E35" s="54"/>
      <c r="F35" s="54"/>
      <c r="G35" s="54"/>
      <c r="H35" s="63"/>
      <c r="I35" s="54"/>
      <c r="J35" s="54"/>
      <c r="K35" s="1"/>
      <c r="L35" s="1"/>
    </row>
    <row r="36" spans="1:12" x14ac:dyDescent="0.3">
      <c r="A36" s="67"/>
      <c r="B36" s="67"/>
      <c r="C36" s="68"/>
      <c r="D36" s="68"/>
      <c r="E36" s="54" t="s">
        <v>28</v>
      </c>
      <c r="F36" s="54"/>
      <c r="G36" s="54" t="s">
        <v>17</v>
      </c>
      <c r="H36" s="62"/>
      <c r="I36" s="54"/>
      <c r="J36" s="54"/>
      <c r="K36" s="1"/>
      <c r="L36" s="1"/>
    </row>
    <row r="37" spans="1:12" x14ac:dyDescent="0.3">
      <c r="A37" s="67"/>
      <c r="B37" s="67"/>
      <c r="C37" s="68"/>
      <c r="D37" s="68"/>
      <c r="E37" s="54"/>
      <c r="F37" s="54"/>
      <c r="G37" s="54"/>
      <c r="H37" s="64"/>
      <c r="I37" s="54"/>
      <c r="J37" s="54"/>
      <c r="K37" s="1"/>
      <c r="L37" s="1"/>
    </row>
    <row r="38" spans="1:12" x14ac:dyDescent="0.3">
      <c r="A38" s="67"/>
      <c r="B38" s="67"/>
      <c r="C38" s="68"/>
      <c r="D38" s="68"/>
      <c r="E38" s="54"/>
      <c r="F38" s="54"/>
      <c r="G38" s="54"/>
      <c r="H38" s="63"/>
      <c r="I38" s="54"/>
      <c r="J38" s="54"/>
      <c r="K38" s="1"/>
      <c r="L38" s="1"/>
    </row>
    <row r="39" spans="1:12" x14ac:dyDescent="0.3">
      <c r="A39" s="69" t="s">
        <v>29</v>
      </c>
      <c r="B39" s="83"/>
      <c r="C39" s="82" t="s">
        <v>30</v>
      </c>
      <c r="D39" s="82"/>
      <c r="E39" s="54"/>
      <c r="F39" s="62"/>
      <c r="G39" s="101" t="s">
        <v>92</v>
      </c>
      <c r="H39" s="62"/>
      <c r="I39" s="54"/>
      <c r="J39" s="107">
        <v>3336000</v>
      </c>
      <c r="K39" s="103">
        <v>3518100</v>
      </c>
      <c r="L39" s="56">
        <f>J39*120%</f>
        <v>4003200</v>
      </c>
    </row>
    <row r="40" spans="1:12" x14ac:dyDescent="0.3">
      <c r="A40" s="83"/>
      <c r="B40" s="83"/>
      <c r="C40" s="82"/>
      <c r="D40" s="82"/>
      <c r="E40" s="54"/>
      <c r="F40" s="64"/>
      <c r="G40" s="87"/>
      <c r="H40" s="64"/>
      <c r="I40" s="54"/>
      <c r="J40" s="83"/>
      <c r="K40" s="59"/>
      <c r="L40" s="59"/>
    </row>
    <row r="41" spans="1:12" ht="371.25" customHeight="1" x14ac:dyDescent="0.3">
      <c r="A41" s="83"/>
      <c r="B41" s="83"/>
      <c r="C41" s="82"/>
      <c r="D41" s="82"/>
      <c r="E41" s="54"/>
      <c r="F41" s="63"/>
      <c r="G41" s="88"/>
      <c r="H41" s="63"/>
      <c r="I41" s="54"/>
      <c r="J41" s="83"/>
      <c r="K41" s="60"/>
      <c r="L41" s="60"/>
    </row>
    <row r="42" spans="1:12" x14ac:dyDescent="0.3">
      <c r="A42" s="83"/>
      <c r="B42" s="83"/>
      <c r="C42" s="83" t="s">
        <v>31</v>
      </c>
      <c r="D42" s="83"/>
      <c r="E42" s="54"/>
      <c r="F42" s="62"/>
      <c r="G42" s="62" t="s">
        <v>17</v>
      </c>
      <c r="H42" s="62"/>
      <c r="I42" s="54"/>
      <c r="J42" s="54"/>
      <c r="K42" s="1"/>
      <c r="L42" s="1"/>
    </row>
    <row r="43" spans="1:12" x14ac:dyDescent="0.3">
      <c r="A43" s="83"/>
      <c r="B43" s="83"/>
      <c r="C43" s="83"/>
      <c r="D43" s="83"/>
      <c r="E43" s="54"/>
      <c r="F43" s="64"/>
      <c r="G43" s="64"/>
      <c r="H43" s="64"/>
      <c r="I43" s="54"/>
      <c r="J43" s="54"/>
      <c r="K43" s="1"/>
      <c r="L43" s="1"/>
    </row>
    <row r="44" spans="1:12" x14ac:dyDescent="0.3">
      <c r="A44" s="83"/>
      <c r="B44" s="83"/>
      <c r="C44" s="83"/>
      <c r="D44" s="83"/>
      <c r="E44" s="54"/>
      <c r="F44" s="63"/>
      <c r="G44" s="63"/>
      <c r="H44" s="63"/>
      <c r="I44" s="54"/>
      <c r="J44" s="54"/>
      <c r="K44" s="1"/>
      <c r="L44" s="1"/>
    </row>
    <row r="45" spans="1:12" x14ac:dyDescent="0.3">
      <c r="A45" s="83"/>
      <c r="B45" s="83"/>
      <c r="C45" s="83" t="s">
        <v>32</v>
      </c>
      <c r="D45" s="83"/>
      <c r="E45" s="54"/>
      <c r="F45" s="54"/>
      <c r="G45" s="62" t="s">
        <v>17</v>
      </c>
      <c r="H45" s="62"/>
      <c r="I45" s="54"/>
      <c r="J45" s="54"/>
      <c r="K45" s="1"/>
      <c r="L45" s="1"/>
    </row>
    <row r="46" spans="1:12" x14ac:dyDescent="0.3">
      <c r="A46" s="83"/>
      <c r="B46" s="83"/>
      <c r="C46" s="83"/>
      <c r="D46" s="83"/>
      <c r="E46" s="54"/>
      <c r="F46" s="54"/>
      <c r="G46" s="64"/>
      <c r="H46" s="64"/>
      <c r="I46" s="54"/>
      <c r="J46" s="54"/>
      <c r="K46" s="1"/>
      <c r="L46" s="1"/>
    </row>
    <row r="47" spans="1:12" x14ac:dyDescent="0.3">
      <c r="A47" s="83"/>
      <c r="B47" s="83"/>
      <c r="C47" s="83"/>
      <c r="D47" s="83"/>
      <c r="E47" s="54"/>
      <c r="F47" s="54"/>
      <c r="G47" s="63"/>
      <c r="H47" s="63"/>
      <c r="I47" s="54"/>
      <c r="J47" s="54"/>
      <c r="K47" s="1"/>
      <c r="L47" s="1"/>
    </row>
    <row r="48" spans="1:12" x14ac:dyDescent="0.3">
      <c r="A48" s="83"/>
      <c r="B48" s="83"/>
      <c r="C48" s="83" t="s">
        <v>33</v>
      </c>
      <c r="D48" s="83"/>
      <c r="E48" s="54"/>
      <c r="F48" s="54"/>
      <c r="G48" s="147" t="s">
        <v>191</v>
      </c>
      <c r="H48" s="62"/>
      <c r="I48" s="54"/>
      <c r="J48" s="54"/>
      <c r="K48" s="1"/>
      <c r="L48" s="1"/>
    </row>
    <row r="49" spans="1:12" x14ac:dyDescent="0.3">
      <c r="A49" s="83"/>
      <c r="B49" s="83"/>
      <c r="C49" s="83"/>
      <c r="D49" s="83"/>
      <c r="E49" s="54"/>
      <c r="F49" s="54"/>
      <c r="G49" s="148"/>
      <c r="H49" s="63"/>
      <c r="I49" s="54"/>
      <c r="J49" s="54"/>
      <c r="K49" s="1"/>
      <c r="L49" s="1"/>
    </row>
    <row r="50" spans="1:12" x14ac:dyDescent="0.3">
      <c r="A50" s="93" t="s">
        <v>34</v>
      </c>
      <c r="B50" s="54"/>
      <c r="C50" s="94"/>
      <c r="D50" s="95"/>
      <c r="E50" s="62"/>
      <c r="F50" s="62"/>
      <c r="G50" s="149" t="s">
        <v>91</v>
      </c>
      <c r="H50" s="56"/>
      <c r="I50" s="83"/>
      <c r="J50" s="103">
        <v>2350000</v>
      </c>
      <c r="K50" s="103">
        <v>2421100</v>
      </c>
      <c r="L50" s="56">
        <f>J50*110%</f>
        <v>2585000</v>
      </c>
    </row>
    <row r="51" spans="1:12" x14ac:dyDescent="0.3">
      <c r="A51" s="54"/>
      <c r="B51" s="54"/>
      <c r="C51" s="96"/>
      <c r="D51" s="97"/>
      <c r="E51" s="64"/>
      <c r="F51" s="64"/>
      <c r="G51" s="115"/>
      <c r="H51" s="59"/>
      <c r="I51" s="83"/>
      <c r="J51" s="59"/>
      <c r="K51" s="59"/>
      <c r="L51" s="59"/>
    </row>
    <row r="52" spans="1:12" ht="39.75" customHeight="1" x14ac:dyDescent="0.3">
      <c r="A52" s="54"/>
      <c r="B52" s="54"/>
      <c r="C52" s="98"/>
      <c r="D52" s="99"/>
      <c r="E52" s="63"/>
      <c r="F52" s="63"/>
      <c r="G52" s="116"/>
      <c r="H52" s="60"/>
      <c r="I52" s="83"/>
      <c r="J52" s="60"/>
      <c r="K52" s="60"/>
      <c r="L52" s="60"/>
    </row>
  </sheetData>
  <mergeCells count="107">
    <mergeCell ref="L21:L23"/>
    <mergeCell ref="L50:L52"/>
    <mergeCell ref="K50:K52"/>
    <mergeCell ref="J21:J23"/>
    <mergeCell ref="K21:K23"/>
    <mergeCell ref="J24:J26"/>
    <mergeCell ref="K24:K26"/>
    <mergeCell ref="K39:K41"/>
    <mergeCell ref="L39:L41"/>
    <mergeCell ref="L24:L26"/>
    <mergeCell ref="H21:H23"/>
    <mergeCell ref="I21:I23"/>
    <mergeCell ref="H24:H26"/>
    <mergeCell ref="I24:I26"/>
    <mergeCell ref="H30:H31"/>
    <mergeCell ref="I30:I31"/>
    <mergeCell ref="J30:J31"/>
    <mergeCell ref="H32:H33"/>
    <mergeCell ref="H34:H35"/>
    <mergeCell ref="I32:I33"/>
    <mergeCell ref="I34:I35"/>
    <mergeCell ref="J32:J33"/>
    <mergeCell ref="J34:J35"/>
    <mergeCell ref="H14:H17"/>
    <mergeCell ref="I14:I17"/>
    <mergeCell ref="H18:H19"/>
    <mergeCell ref="I18:I19"/>
    <mergeCell ref="I50:I52"/>
    <mergeCell ref="J50:J52"/>
    <mergeCell ref="A39:B49"/>
    <mergeCell ref="C39:D41"/>
    <mergeCell ref="C42:D44"/>
    <mergeCell ref="C45:D47"/>
    <mergeCell ref="C48:D49"/>
    <mergeCell ref="A50:B52"/>
    <mergeCell ref="C50:D52"/>
    <mergeCell ref="E50:E52"/>
    <mergeCell ref="F50:F52"/>
    <mergeCell ref="G50:G52"/>
    <mergeCell ref="H50:H52"/>
    <mergeCell ref="I39:I41"/>
    <mergeCell ref="J39:J41"/>
    <mergeCell ref="I42:I44"/>
    <mergeCell ref="H45:H47"/>
    <mergeCell ref="H48:H49"/>
    <mergeCell ref="G39:G41"/>
    <mergeCell ref="J42:J44"/>
    <mergeCell ref="I45:I47"/>
    <mergeCell ref="I48:I49"/>
    <mergeCell ref="J45:J47"/>
    <mergeCell ref="J48:J49"/>
    <mergeCell ref="J36:J38"/>
    <mergeCell ref="E42:E44"/>
    <mergeCell ref="E45:E47"/>
    <mergeCell ref="E48:E49"/>
    <mergeCell ref="F39:F41"/>
    <mergeCell ref="F42:F44"/>
    <mergeCell ref="F45:F47"/>
    <mergeCell ref="F48:F49"/>
    <mergeCell ref="E39:E41"/>
    <mergeCell ref="H36:H38"/>
    <mergeCell ref="I36:I38"/>
    <mergeCell ref="G42:G44"/>
    <mergeCell ref="G45:G47"/>
    <mergeCell ref="G48:G49"/>
    <mergeCell ref="H39:H41"/>
    <mergeCell ref="H42:H44"/>
    <mergeCell ref="F32:F33"/>
    <mergeCell ref="F34:F35"/>
    <mergeCell ref="F36:F38"/>
    <mergeCell ref="G32:G33"/>
    <mergeCell ref="G34:G35"/>
    <mergeCell ref="G36:G38"/>
    <mergeCell ref="G11:G13"/>
    <mergeCell ref="G14:G17"/>
    <mergeCell ref="F11:F13"/>
    <mergeCell ref="F14:F17"/>
    <mergeCell ref="F21:F23"/>
    <mergeCell ref="F24:F26"/>
    <mergeCell ref="G24:G26"/>
    <mergeCell ref="G21:G23"/>
    <mergeCell ref="F18:F19"/>
    <mergeCell ref="G18:G19"/>
    <mergeCell ref="A10:B10"/>
    <mergeCell ref="C10:D10"/>
    <mergeCell ref="E10:F10"/>
    <mergeCell ref="A1:L1"/>
    <mergeCell ref="A2:L2"/>
    <mergeCell ref="A3:L3"/>
    <mergeCell ref="A4:L8"/>
    <mergeCell ref="A9:L9"/>
    <mergeCell ref="F30:F31"/>
    <mergeCell ref="G30:G31"/>
    <mergeCell ref="A11:B38"/>
    <mergeCell ref="C32:D38"/>
    <mergeCell ref="E32:E33"/>
    <mergeCell ref="E34:E35"/>
    <mergeCell ref="E36:E38"/>
    <mergeCell ref="C27:D31"/>
    <mergeCell ref="E29:E31"/>
    <mergeCell ref="E27:E28"/>
    <mergeCell ref="C11:D26"/>
    <mergeCell ref="E11:E17"/>
    <mergeCell ref="E18:E20"/>
    <mergeCell ref="E21:E26"/>
    <mergeCell ref="H11:H13"/>
    <mergeCell ref="I11:I13"/>
  </mergeCells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opLeftCell="C1" workbookViewId="0">
      <selection activeCell="M10" sqref="M1:M1048576"/>
    </sheetView>
  </sheetViews>
  <sheetFormatPr defaultRowHeight="14.4" x14ac:dyDescent="0.3"/>
  <cols>
    <col min="5" max="5" width="15.33203125" customWidth="1"/>
    <col min="6" max="6" width="16.33203125" customWidth="1"/>
    <col min="7" max="7" width="91" customWidth="1"/>
    <col min="8" max="8" width="11.33203125" customWidth="1"/>
    <col min="9" max="10" width="12.109375" customWidth="1"/>
  </cols>
  <sheetData>
    <row r="1" spans="1:12" x14ac:dyDescent="0.3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 x14ac:dyDescent="0.3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x14ac:dyDescent="0.3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2" ht="15" customHeight="1" x14ac:dyDescent="0.3">
      <c r="A4" s="53" t="s">
        <v>100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2" x14ac:dyDescent="0.3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</row>
    <row r="6" spans="1:12" x14ac:dyDescent="0.3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</row>
    <row r="7" spans="1:12" x14ac:dyDescent="0.3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</row>
    <row r="8" spans="1:12" x14ac:dyDescent="0.3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</row>
    <row r="9" spans="1:12" x14ac:dyDescent="0.3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</row>
    <row r="10" spans="1:12" s="29" customFormat="1" ht="100.8" x14ac:dyDescent="0.3">
      <c r="A10" s="106" t="s">
        <v>3</v>
      </c>
      <c r="B10" s="106"/>
      <c r="C10" s="106" t="s">
        <v>4</v>
      </c>
      <c r="D10" s="106"/>
      <c r="E10" s="106" t="s">
        <v>5</v>
      </c>
      <c r="F10" s="106"/>
      <c r="G10" s="39" t="s">
        <v>6</v>
      </c>
      <c r="H10" s="26" t="s">
        <v>7</v>
      </c>
      <c r="I10" s="39" t="s">
        <v>8</v>
      </c>
      <c r="J10" s="26" t="s">
        <v>161</v>
      </c>
      <c r="K10" s="26" t="s">
        <v>162</v>
      </c>
      <c r="L10" s="26" t="s">
        <v>163</v>
      </c>
    </row>
    <row r="11" spans="1:12" ht="14.4" customHeight="1" x14ac:dyDescent="0.3">
      <c r="A11" s="66" t="s">
        <v>9</v>
      </c>
      <c r="B11" s="66"/>
      <c r="C11" s="74" t="s">
        <v>10</v>
      </c>
      <c r="D11" s="75"/>
      <c r="E11" s="80" t="s">
        <v>11</v>
      </c>
      <c r="F11" s="84" t="s">
        <v>14</v>
      </c>
      <c r="G11" s="61" t="s">
        <v>17</v>
      </c>
      <c r="H11" s="62"/>
      <c r="I11" s="62"/>
      <c r="J11" s="1"/>
      <c r="K11" s="1"/>
      <c r="L11" s="1"/>
    </row>
    <row r="12" spans="1:12" x14ac:dyDescent="0.3">
      <c r="A12" s="67"/>
      <c r="B12" s="67"/>
      <c r="C12" s="76"/>
      <c r="D12" s="77"/>
      <c r="E12" s="81"/>
      <c r="F12" s="85"/>
      <c r="G12" s="59"/>
      <c r="H12" s="64"/>
      <c r="I12" s="64"/>
      <c r="J12" s="1"/>
      <c r="K12" s="1"/>
      <c r="L12" s="1"/>
    </row>
    <row r="13" spans="1:12" ht="22.2" customHeight="1" x14ac:dyDescent="0.3">
      <c r="A13" s="67"/>
      <c r="B13" s="67"/>
      <c r="C13" s="76"/>
      <c r="D13" s="77"/>
      <c r="E13" s="81"/>
      <c r="F13" s="73"/>
      <c r="G13" s="60"/>
      <c r="H13" s="63"/>
      <c r="I13" s="63"/>
      <c r="J13" s="1"/>
      <c r="K13" s="1"/>
      <c r="L13" s="1"/>
    </row>
    <row r="14" spans="1:12" x14ac:dyDescent="0.3">
      <c r="A14" s="67"/>
      <c r="B14" s="67"/>
      <c r="C14" s="76"/>
      <c r="D14" s="77"/>
      <c r="E14" s="81"/>
      <c r="F14" s="86" t="s">
        <v>16</v>
      </c>
      <c r="G14" s="61" t="s">
        <v>17</v>
      </c>
      <c r="H14" s="62"/>
      <c r="I14" s="62"/>
      <c r="J14" s="1"/>
      <c r="K14" s="1"/>
      <c r="L14" s="1"/>
    </row>
    <row r="15" spans="1:12" x14ac:dyDescent="0.3">
      <c r="A15" s="67"/>
      <c r="B15" s="67"/>
      <c r="C15" s="76"/>
      <c r="D15" s="77"/>
      <c r="E15" s="81"/>
      <c r="F15" s="87"/>
      <c r="G15" s="59"/>
      <c r="H15" s="64"/>
      <c r="I15" s="64"/>
      <c r="J15" s="1"/>
      <c r="K15" s="1"/>
      <c r="L15" s="1"/>
    </row>
    <row r="16" spans="1:12" x14ac:dyDescent="0.3">
      <c r="A16" s="67"/>
      <c r="B16" s="67"/>
      <c r="C16" s="76"/>
      <c r="D16" s="77"/>
      <c r="E16" s="81"/>
      <c r="F16" s="87"/>
      <c r="G16" s="59"/>
      <c r="H16" s="64"/>
      <c r="I16" s="64"/>
      <c r="J16" s="1"/>
      <c r="K16" s="1"/>
      <c r="L16" s="1"/>
    </row>
    <row r="17" spans="1:12" x14ac:dyDescent="0.3">
      <c r="A17" s="67"/>
      <c r="B17" s="67"/>
      <c r="C17" s="76"/>
      <c r="D17" s="77"/>
      <c r="E17" s="81"/>
      <c r="F17" s="88"/>
      <c r="G17" s="60"/>
      <c r="H17" s="63"/>
      <c r="I17" s="63"/>
      <c r="J17" s="1"/>
      <c r="K17" s="1"/>
      <c r="L17" s="1"/>
    </row>
    <row r="18" spans="1:12" x14ac:dyDescent="0.3">
      <c r="A18" s="67"/>
      <c r="B18" s="67"/>
      <c r="C18" s="76"/>
      <c r="D18" s="77"/>
      <c r="E18" s="68" t="s">
        <v>12</v>
      </c>
      <c r="F18" s="84" t="s">
        <v>14</v>
      </c>
      <c r="G18" s="56"/>
      <c r="H18" s="62"/>
      <c r="I18" s="62"/>
      <c r="J18" s="1"/>
      <c r="K18" s="1"/>
      <c r="L18" s="1"/>
    </row>
    <row r="19" spans="1:12" ht="28.2" customHeight="1" x14ac:dyDescent="0.3">
      <c r="A19" s="67"/>
      <c r="B19" s="67"/>
      <c r="C19" s="76"/>
      <c r="D19" s="77"/>
      <c r="E19" s="82"/>
      <c r="F19" s="73"/>
      <c r="G19" s="60"/>
      <c r="H19" s="63"/>
      <c r="I19" s="63"/>
      <c r="J19" s="1"/>
      <c r="K19" s="1"/>
      <c r="L19" s="1"/>
    </row>
    <row r="20" spans="1:12" ht="49.2" customHeight="1" x14ac:dyDescent="0.3">
      <c r="A20" s="67"/>
      <c r="B20" s="67"/>
      <c r="C20" s="76"/>
      <c r="D20" s="77"/>
      <c r="E20" s="82"/>
      <c r="F20" s="21" t="s">
        <v>16</v>
      </c>
      <c r="G20" s="20"/>
      <c r="H20" s="1"/>
      <c r="I20" s="1"/>
      <c r="J20" s="1"/>
      <c r="K20" s="1"/>
      <c r="L20" s="1"/>
    </row>
    <row r="21" spans="1:12" x14ac:dyDescent="0.3">
      <c r="A21" s="67"/>
      <c r="B21" s="67"/>
      <c r="C21" s="76"/>
      <c r="D21" s="77"/>
      <c r="E21" s="69" t="s">
        <v>13</v>
      </c>
      <c r="F21" s="86" t="s">
        <v>14</v>
      </c>
      <c r="G21" s="56" t="s">
        <v>17</v>
      </c>
      <c r="H21" s="62"/>
      <c r="I21" s="62"/>
      <c r="J21" s="1"/>
      <c r="K21" s="1"/>
      <c r="L21" s="1"/>
    </row>
    <row r="22" spans="1:12" x14ac:dyDescent="0.3">
      <c r="A22" s="67"/>
      <c r="B22" s="67"/>
      <c r="C22" s="76"/>
      <c r="D22" s="77"/>
      <c r="E22" s="83"/>
      <c r="F22" s="87"/>
      <c r="G22" s="59"/>
      <c r="H22" s="64"/>
      <c r="I22" s="64"/>
      <c r="J22" s="1"/>
      <c r="K22" s="1"/>
      <c r="L22" s="1"/>
    </row>
    <row r="23" spans="1:12" x14ac:dyDescent="0.3">
      <c r="A23" s="67"/>
      <c r="B23" s="67"/>
      <c r="C23" s="76"/>
      <c r="D23" s="77"/>
      <c r="E23" s="83"/>
      <c r="F23" s="88"/>
      <c r="G23" s="60"/>
      <c r="H23" s="63"/>
      <c r="I23" s="63"/>
      <c r="J23" s="1"/>
      <c r="K23" s="1"/>
      <c r="L23" s="1"/>
    </row>
    <row r="24" spans="1:12" x14ac:dyDescent="0.3">
      <c r="A24" s="67"/>
      <c r="B24" s="67"/>
      <c r="C24" s="76"/>
      <c r="D24" s="77"/>
      <c r="E24" s="83"/>
      <c r="F24" s="86" t="s">
        <v>15</v>
      </c>
      <c r="G24" s="61" t="s">
        <v>17</v>
      </c>
      <c r="H24" s="62"/>
      <c r="I24" s="62"/>
      <c r="J24" s="1"/>
      <c r="K24" s="1"/>
      <c r="L24" s="1"/>
    </row>
    <row r="25" spans="1:12" x14ac:dyDescent="0.3">
      <c r="A25" s="67"/>
      <c r="B25" s="67"/>
      <c r="C25" s="76"/>
      <c r="D25" s="77"/>
      <c r="E25" s="83"/>
      <c r="F25" s="87"/>
      <c r="G25" s="59"/>
      <c r="H25" s="64"/>
      <c r="I25" s="64"/>
      <c r="J25" s="1"/>
      <c r="K25" s="1"/>
      <c r="L25" s="1"/>
    </row>
    <row r="26" spans="1:12" x14ac:dyDescent="0.3">
      <c r="A26" s="67"/>
      <c r="B26" s="67"/>
      <c r="C26" s="78"/>
      <c r="D26" s="79"/>
      <c r="E26" s="83"/>
      <c r="F26" s="88"/>
      <c r="G26" s="60"/>
      <c r="H26" s="63"/>
      <c r="I26" s="63"/>
      <c r="J26" s="1"/>
      <c r="K26" s="1"/>
      <c r="L26" s="1"/>
    </row>
    <row r="27" spans="1:12" ht="30" customHeight="1" x14ac:dyDescent="0.3">
      <c r="A27" s="67"/>
      <c r="B27" s="67"/>
      <c r="C27" s="69" t="s">
        <v>18</v>
      </c>
      <c r="D27" s="69"/>
      <c r="E27" s="72" t="s">
        <v>19</v>
      </c>
      <c r="F27" s="1" t="s">
        <v>21</v>
      </c>
      <c r="G27" s="20" t="s">
        <v>99</v>
      </c>
      <c r="H27" s="38"/>
      <c r="I27" s="38"/>
      <c r="J27" s="38">
        <v>180000</v>
      </c>
      <c r="K27" s="38">
        <v>360000</v>
      </c>
      <c r="L27" s="38">
        <f>J27*130%</f>
        <v>234000</v>
      </c>
    </row>
    <row r="28" spans="1:12" ht="158.4" x14ac:dyDescent="0.3">
      <c r="A28" s="67"/>
      <c r="B28" s="67"/>
      <c r="C28" s="69"/>
      <c r="D28" s="69"/>
      <c r="E28" s="73"/>
      <c r="F28" s="1" t="s">
        <v>22</v>
      </c>
      <c r="G28" s="21" t="s">
        <v>98</v>
      </c>
      <c r="H28" s="30"/>
      <c r="I28" s="30"/>
      <c r="J28" s="38">
        <v>180000</v>
      </c>
      <c r="K28" s="38">
        <v>360000</v>
      </c>
      <c r="L28" s="30">
        <f>J28*130%</f>
        <v>234000</v>
      </c>
    </row>
    <row r="29" spans="1:12" ht="59.25" customHeight="1" x14ac:dyDescent="0.3">
      <c r="A29" s="67"/>
      <c r="B29" s="67"/>
      <c r="C29" s="69"/>
      <c r="D29" s="69"/>
      <c r="E29" s="61" t="s">
        <v>20</v>
      </c>
      <c r="F29" s="20" t="s">
        <v>24</v>
      </c>
      <c r="G29" s="21" t="s">
        <v>97</v>
      </c>
      <c r="H29" s="38"/>
      <c r="I29" s="38"/>
      <c r="J29" s="38">
        <v>180000</v>
      </c>
      <c r="K29" s="38">
        <v>360000</v>
      </c>
      <c r="L29" s="43">
        <f>J29*130%</f>
        <v>234000</v>
      </c>
    </row>
    <row r="30" spans="1:12" ht="30.6" customHeight="1" x14ac:dyDescent="0.3">
      <c r="A30" s="67"/>
      <c r="B30" s="67"/>
      <c r="C30" s="69"/>
      <c r="D30" s="69"/>
      <c r="E30" s="70"/>
      <c r="F30" s="56" t="s">
        <v>23</v>
      </c>
      <c r="G30" s="56" t="s">
        <v>17</v>
      </c>
      <c r="H30" s="62"/>
      <c r="I30" s="62"/>
      <c r="J30" s="54"/>
      <c r="K30" s="62"/>
      <c r="L30" s="1"/>
    </row>
    <row r="31" spans="1:12" x14ac:dyDescent="0.3">
      <c r="A31" s="67"/>
      <c r="B31" s="67"/>
      <c r="C31" s="69"/>
      <c r="D31" s="69"/>
      <c r="E31" s="71"/>
      <c r="F31" s="60"/>
      <c r="G31" s="60"/>
      <c r="H31" s="64"/>
      <c r="I31" s="64"/>
      <c r="J31" s="54"/>
      <c r="K31" s="63"/>
      <c r="L31" s="1"/>
    </row>
    <row r="32" spans="1:12" ht="14.4" customHeight="1" x14ac:dyDescent="0.3">
      <c r="A32" s="67"/>
      <c r="B32" s="67"/>
      <c r="C32" s="68" t="s">
        <v>25</v>
      </c>
      <c r="D32" s="68"/>
      <c r="E32" s="54" t="s">
        <v>26</v>
      </c>
      <c r="F32" s="54"/>
      <c r="G32" s="54" t="s">
        <v>17</v>
      </c>
      <c r="H32" s="62"/>
      <c r="I32" s="54"/>
      <c r="J32" s="54"/>
      <c r="K32" s="1"/>
      <c r="L32" s="1"/>
    </row>
    <row r="33" spans="1:12" ht="18" customHeight="1" x14ac:dyDescent="0.3">
      <c r="A33" s="67"/>
      <c r="B33" s="67"/>
      <c r="C33" s="68"/>
      <c r="D33" s="68"/>
      <c r="E33" s="54"/>
      <c r="F33" s="54"/>
      <c r="G33" s="54"/>
      <c r="H33" s="63"/>
      <c r="I33" s="54"/>
      <c r="J33" s="54"/>
      <c r="K33" s="1"/>
      <c r="L33" s="1"/>
    </row>
    <row r="34" spans="1:12" x14ac:dyDescent="0.3">
      <c r="A34" s="67"/>
      <c r="B34" s="67"/>
      <c r="C34" s="68"/>
      <c r="D34" s="68"/>
      <c r="E34" s="54" t="s">
        <v>27</v>
      </c>
      <c r="F34" s="54"/>
      <c r="G34" s="54" t="s">
        <v>17</v>
      </c>
      <c r="H34" s="62"/>
      <c r="I34" s="54"/>
      <c r="J34" s="54"/>
      <c r="K34" s="1"/>
      <c r="L34" s="1"/>
    </row>
    <row r="35" spans="1:12" ht="16.2" customHeight="1" x14ac:dyDescent="0.3">
      <c r="A35" s="67"/>
      <c r="B35" s="67"/>
      <c r="C35" s="68"/>
      <c r="D35" s="68"/>
      <c r="E35" s="54"/>
      <c r="F35" s="54"/>
      <c r="G35" s="54"/>
      <c r="H35" s="63"/>
      <c r="I35" s="54"/>
      <c r="J35" s="54"/>
      <c r="K35" s="1"/>
      <c r="L35" s="1"/>
    </row>
    <row r="36" spans="1:12" x14ac:dyDescent="0.3">
      <c r="A36" s="67"/>
      <c r="B36" s="67"/>
      <c r="C36" s="68"/>
      <c r="D36" s="68"/>
      <c r="E36" s="54" t="s">
        <v>28</v>
      </c>
      <c r="F36" s="54"/>
      <c r="G36" s="54" t="s">
        <v>17</v>
      </c>
      <c r="H36" s="62"/>
      <c r="I36" s="54"/>
      <c r="J36" s="54"/>
      <c r="K36" s="1"/>
      <c r="L36" s="1"/>
    </row>
    <row r="37" spans="1:12" x14ac:dyDescent="0.3">
      <c r="A37" s="67"/>
      <c r="B37" s="67"/>
      <c r="C37" s="68"/>
      <c r="D37" s="68"/>
      <c r="E37" s="54"/>
      <c r="F37" s="54"/>
      <c r="G37" s="54"/>
      <c r="H37" s="64"/>
      <c r="I37" s="54"/>
      <c r="J37" s="54"/>
      <c r="K37" s="1"/>
      <c r="L37" s="1"/>
    </row>
    <row r="38" spans="1:12" x14ac:dyDescent="0.3">
      <c r="A38" s="67"/>
      <c r="B38" s="67"/>
      <c r="C38" s="68"/>
      <c r="D38" s="68"/>
      <c r="E38" s="54"/>
      <c r="F38" s="54"/>
      <c r="G38" s="54"/>
      <c r="H38" s="63"/>
      <c r="I38" s="54"/>
      <c r="J38" s="54"/>
      <c r="K38" s="1"/>
      <c r="L38" s="1"/>
    </row>
    <row r="39" spans="1:12" x14ac:dyDescent="0.3">
      <c r="A39" s="69" t="s">
        <v>29</v>
      </c>
      <c r="B39" s="83"/>
      <c r="C39" s="82" t="s">
        <v>30</v>
      </c>
      <c r="D39" s="82"/>
      <c r="E39" s="54"/>
      <c r="F39" s="62"/>
      <c r="G39" s="101"/>
      <c r="H39" s="62"/>
      <c r="I39" s="54"/>
      <c r="J39" s="54"/>
      <c r="K39" s="1"/>
      <c r="L39" s="1"/>
    </row>
    <row r="40" spans="1:12" x14ac:dyDescent="0.3">
      <c r="A40" s="83"/>
      <c r="B40" s="83"/>
      <c r="C40" s="82"/>
      <c r="D40" s="82"/>
      <c r="E40" s="54"/>
      <c r="F40" s="64"/>
      <c r="G40" s="87"/>
      <c r="H40" s="64"/>
      <c r="I40" s="54"/>
      <c r="J40" s="54"/>
      <c r="K40" s="1"/>
      <c r="L40" s="1"/>
    </row>
    <row r="41" spans="1:12" ht="47.4" customHeight="1" x14ac:dyDescent="0.3">
      <c r="A41" s="83"/>
      <c r="B41" s="83"/>
      <c r="C41" s="82"/>
      <c r="D41" s="82"/>
      <c r="E41" s="54"/>
      <c r="F41" s="63"/>
      <c r="G41" s="88"/>
      <c r="H41" s="63"/>
      <c r="I41" s="54"/>
      <c r="J41" s="54"/>
      <c r="K41" s="1"/>
      <c r="L41" s="1"/>
    </row>
    <row r="42" spans="1:12" x14ac:dyDescent="0.3">
      <c r="A42" s="83"/>
      <c r="B42" s="83"/>
      <c r="C42" s="83" t="s">
        <v>31</v>
      </c>
      <c r="D42" s="83"/>
      <c r="E42" s="54"/>
      <c r="F42" s="62"/>
      <c r="G42" s="62" t="s">
        <v>17</v>
      </c>
      <c r="H42" s="62"/>
      <c r="I42" s="54"/>
      <c r="J42" s="54"/>
      <c r="K42" s="1"/>
      <c r="L42" s="1"/>
    </row>
    <row r="43" spans="1:12" x14ac:dyDescent="0.3">
      <c r="A43" s="83"/>
      <c r="B43" s="83"/>
      <c r="C43" s="83"/>
      <c r="D43" s="83"/>
      <c r="E43" s="54"/>
      <c r="F43" s="64"/>
      <c r="G43" s="64"/>
      <c r="H43" s="64"/>
      <c r="I43" s="54"/>
      <c r="J43" s="54"/>
      <c r="K43" s="1"/>
      <c r="L43" s="1"/>
    </row>
    <row r="44" spans="1:12" x14ac:dyDescent="0.3">
      <c r="A44" s="83"/>
      <c r="B44" s="83"/>
      <c r="C44" s="83"/>
      <c r="D44" s="83"/>
      <c r="E44" s="54"/>
      <c r="F44" s="63"/>
      <c r="G44" s="63"/>
      <c r="H44" s="63"/>
      <c r="I44" s="54"/>
      <c r="J44" s="54"/>
      <c r="K44" s="1"/>
      <c r="L44" s="1"/>
    </row>
    <row r="45" spans="1:12" x14ac:dyDescent="0.3">
      <c r="A45" s="83"/>
      <c r="B45" s="83"/>
      <c r="C45" s="83" t="s">
        <v>32</v>
      </c>
      <c r="D45" s="83"/>
      <c r="E45" s="54"/>
      <c r="F45" s="54"/>
      <c r="G45" s="62" t="s">
        <v>17</v>
      </c>
      <c r="H45" s="62"/>
      <c r="I45" s="54"/>
      <c r="J45" s="54"/>
      <c r="K45" s="1"/>
      <c r="L45" s="1"/>
    </row>
    <row r="46" spans="1:12" x14ac:dyDescent="0.3">
      <c r="A46" s="83"/>
      <c r="B46" s="83"/>
      <c r="C46" s="83"/>
      <c r="D46" s="83"/>
      <c r="E46" s="54"/>
      <c r="F46" s="54"/>
      <c r="G46" s="64"/>
      <c r="H46" s="64"/>
      <c r="I46" s="54"/>
      <c r="J46" s="54"/>
      <c r="K46" s="1"/>
      <c r="L46" s="1"/>
    </row>
    <row r="47" spans="1:12" x14ac:dyDescent="0.3">
      <c r="A47" s="83"/>
      <c r="B47" s="83"/>
      <c r="C47" s="83"/>
      <c r="D47" s="83"/>
      <c r="E47" s="54"/>
      <c r="F47" s="54"/>
      <c r="G47" s="63"/>
      <c r="H47" s="63"/>
      <c r="I47" s="54"/>
      <c r="J47" s="54"/>
      <c r="K47" s="1"/>
      <c r="L47" s="1"/>
    </row>
    <row r="48" spans="1:12" x14ac:dyDescent="0.3">
      <c r="A48" s="83"/>
      <c r="B48" s="83"/>
      <c r="C48" s="83" t="s">
        <v>33</v>
      </c>
      <c r="D48" s="83"/>
      <c r="E48" s="54"/>
      <c r="F48" s="54"/>
      <c r="G48" s="62" t="s">
        <v>17</v>
      </c>
      <c r="H48" s="62"/>
      <c r="I48" s="54"/>
      <c r="J48" s="54"/>
      <c r="K48" s="1"/>
      <c r="L48" s="1"/>
    </row>
    <row r="49" spans="1:12" x14ac:dyDescent="0.3">
      <c r="A49" s="83"/>
      <c r="B49" s="83"/>
      <c r="C49" s="83"/>
      <c r="D49" s="83"/>
      <c r="E49" s="54"/>
      <c r="F49" s="54"/>
      <c r="G49" s="63"/>
      <c r="H49" s="63"/>
      <c r="I49" s="54"/>
      <c r="J49" s="54"/>
      <c r="K49" s="1"/>
      <c r="L49" s="1"/>
    </row>
    <row r="50" spans="1:12" x14ac:dyDescent="0.3">
      <c r="A50" s="93" t="s">
        <v>34</v>
      </c>
      <c r="B50" s="54"/>
      <c r="C50" s="94"/>
      <c r="D50" s="95"/>
      <c r="E50" s="62"/>
      <c r="F50" s="62"/>
      <c r="G50" s="132"/>
      <c r="H50" s="62"/>
      <c r="I50" s="54"/>
      <c r="J50" s="54"/>
      <c r="K50" s="62"/>
      <c r="L50" s="1"/>
    </row>
    <row r="51" spans="1:12" x14ac:dyDescent="0.3">
      <c r="A51" s="54"/>
      <c r="B51" s="54"/>
      <c r="C51" s="96"/>
      <c r="D51" s="97"/>
      <c r="E51" s="64"/>
      <c r="F51" s="64"/>
      <c r="G51" s="64"/>
      <c r="H51" s="64"/>
      <c r="I51" s="54"/>
      <c r="J51" s="54"/>
      <c r="K51" s="64"/>
      <c r="L51" s="1"/>
    </row>
    <row r="52" spans="1:12" x14ac:dyDescent="0.3">
      <c r="A52" s="54"/>
      <c r="B52" s="54"/>
      <c r="C52" s="98"/>
      <c r="D52" s="99"/>
      <c r="E52" s="63"/>
      <c r="F52" s="63"/>
      <c r="G52" s="63"/>
      <c r="H52" s="63"/>
      <c r="I52" s="54"/>
      <c r="J52" s="54"/>
      <c r="K52" s="63"/>
      <c r="L52" s="1"/>
    </row>
  </sheetData>
  <mergeCells count="99">
    <mergeCell ref="F11:F13"/>
    <mergeCell ref="F14:F17"/>
    <mergeCell ref="F21:F23"/>
    <mergeCell ref="F24:F26"/>
    <mergeCell ref="G21:G23"/>
    <mergeCell ref="F18:F19"/>
    <mergeCell ref="G18:G19"/>
    <mergeCell ref="G11:G13"/>
    <mergeCell ref="G14:G17"/>
    <mergeCell ref="A11:B38"/>
    <mergeCell ref="C32:D38"/>
    <mergeCell ref="E32:E33"/>
    <mergeCell ref="E34:E35"/>
    <mergeCell ref="E36:E38"/>
    <mergeCell ref="C27:D31"/>
    <mergeCell ref="E29:E31"/>
    <mergeCell ref="E27:E28"/>
    <mergeCell ref="E11:E17"/>
    <mergeCell ref="E18:E20"/>
    <mergeCell ref="E21:E26"/>
    <mergeCell ref="C11:D26"/>
    <mergeCell ref="A10:B10"/>
    <mergeCell ref="C10:D10"/>
    <mergeCell ref="E10:F10"/>
    <mergeCell ref="A1:L1"/>
    <mergeCell ref="A2:L2"/>
    <mergeCell ref="A3:L3"/>
    <mergeCell ref="A4:L8"/>
    <mergeCell ref="A9:L9"/>
    <mergeCell ref="J36:J38"/>
    <mergeCell ref="H30:H31"/>
    <mergeCell ref="I30:I31"/>
    <mergeCell ref="J30:J31"/>
    <mergeCell ref="H32:H33"/>
    <mergeCell ref="H34:H35"/>
    <mergeCell ref="F30:F31"/>
    <mergeCell ref="G30:G31"/>
    <mergeCell ref="F32:F33"/>
    <mergeCell ref="J32:J33"/>
    <mergeCell ref="J34:J35"/>
    <mergeCell ref="G32:G33"/>
    <mergeCell ref="G34:G35"/>
    <mergeCell ref="F34:F35"/>
    <mergeCell ref="G39:G41"/>
    <mergeCell ref="E42:E44"/>
    <mergeCell ref="E45:E47"/>
    <mergeCell ref="G36:G38"/>
    <mergeCell ref="F39:F41"/>
    <mergeCell ref="E39:E41"/>
    <mergeCell ref="G42:G44"/>
    <mergeCell ref="G45:G47"/>
    <mergeCell ref="E48:E49"/>
    <mergeCell ref="G50:G52"/>
    <mergeCell ref="H21:H23"/>
    <mergeCell ref="A50:B52"/>
    <mergeCell ref="C50:D52"/>
    <mergeCell ref="F42:F44"/>
    <mergeCell ref="F45:F47"/>
    <mergeCell ref="F48:F49"/>
    <mergeCell ref="E50:E52"/>
    <mergeCell ref="F50:F52"/>
    <mergeCell ref="A39:B49"/>
    <mergeCell ref="C39:D41"/>
    <mergeCell ref="C42:D44"/>
    <mergeCell ref="C45:D47"/>
    <mergeCell ref="C48:D49"/>
    <mergeCell ref="F36:F38"/>
    <mergeCell ref="I21:I23"/>
    <mergeCell ref="H24:H26"/>
    <mergeCell ref="I24:I26"/>
    <mergeCell ref="G48:G49"/>
    <mergeCell ref="H50:H52"/>
    <mergeCell ref="I50:I52"/>
    <mergeCell ref="I39:I41"/>
    <mergeCell ref="I48:I49"/>
    <mergeCell ref="H36:H38"/>
    <mergeCell ref="I32:I33"/>
    <mergeCell ref="I34:I35"/>
    <mergeCell ref="H48:H49"/>
    <mergeCell ref="G24:G26"/>
    <mergeCell ref="I42:I44"/>
    <mergeCell ref="H42:H44"/>
    <mergeCell ref="H45:H47"/>
    <mergeCell ref="K50:K52"/>
    <mergeCell ref="K30:K31"/>
    <mergeCell ref="H11:H13"/>
    <mergeCell ref="I11:I13"/>
    <mergeCell ref="H14:H17"/>
    <mergeCell ref="I14:I17"/>
    <mergeCell ref="J50:J52"/>
    <mergeCell ref="J39:J41"/>
    <mergeCell ref="J45:J47"/>
    <mergeCell ref="J48:J49"/>
    <mergeCell ref="I36:I38"/>
    <mergeCell ref="H39:H41"/>
    <mergeCell ref="H18:H19"/>
    <mergeCell ref="I18:I19"/>
    <mergeCell ref="J42:J44"/>
    <mergeCell ref="I45:I4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opLeftCell="F7" workbookViewId="0">
      <selection activeCell="M10" sqref="M1:M1048576"/>
    </sheetView>
  </sheetViews>
  <sheetFormatPr defaultRowHeight="14.4" x14ac:dyDescent="0.3"/>
  <cols>
    <col min="5" max="5" width="15.33203125" customWidth="1"/>
    <col min="6" max="6" width="16.33203125" customWidth="1"/>
    <col min="7" max="7" width="111.33203125" customWidth="1"/>
    <col min="8" max="8" width="11.33203125" customWidth="1"/>
    <col min="9" max="9" width="12.109375" customWidth="1"/>
  </cols>
  <sheetData>
    <row r="1" spans="1:12" x14ac:dyDescent="0.3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 x14ac:dyDescent="0.3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x14ac:dyDescent="0.3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2" ht="15" customHeight="1" x14ac:dyDescent="0.3">
      <c r="A4" s="53" t="s">
        <v>102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2" x14ac:dyDescent="0.3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</row>
    <row r="6" spans="1:12" x14ac:dyDescent="0.3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</row>
    <row r="7" spans="1:12" x14ac:dyDescent="0.3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</row>
    <row r="8" spans="1:12" x14ac:dyDescent="0.3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</row>
    <row r="9" spans="1:12" x14ac:dyDescent="0.3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</row>
    <row r="10" spans="1:12" ht="100.8" x14ac:dyDescent="0.3">
      <c r="A10" s="106" t="s">
        <v>3</v>
      </c>
      <c r="B10" s="106"/>
      <c r="C10" s="106" t="s">
        <v>4</v>
      </c>
      <c r="D10" s="106"/>
      <c r="E10" s="106" t="s">
        <v>5</v>
      </c>
      <c r="F10" s="106"/>
      <c r="G10" s="39" t="s">
        <v>6</v>
      </c>
      <c r="H10" s="26" t="s">
        <v>7</v>
      </c>
      <c r="I10" s="39" t="s">
        <v>8</v>
      </c>
      <c r="J10" s="26" t="s">
        <v>161</v>
      </c>
      <c r="K10" s="26" t="s">
        <v>162</v>
      </c>
      <c r="L10" s="26" t="s">
        <v>163</v>
      </c>
    </row>
    <row r="11" spans="1:12" ht="14.4" customHeight="1" x14ac:dyDescent="0.3">
      <c r="A11" s="66" t="s">
        <v>9</v>
      </c>
      <c r="B11" s="66"/>
      <c r="C11" s="74" t="s">
        <v>10</v>
      </c>
      <c r="D11" s="75"/>
      <c r="E11" s="80" t="s">
        <v>11</v>
      </c>
      <c r="F11" s="84" t="s">
        <v>14</v>
      </c>
      <c r="G11" s="86" t="s">
        <v>205</v>
      </c>
      <c r="H11" s="62"/>
      <c r="I11" s="56"/>
      <c r="J11" s="56">
        <v>8120000</v>
      </c>
      <c r="K11" s="152"/>
      <c r="L11" s="56">
        <v>8620000</v>
      </c>
    </row>
    <row r="12" spans="1:12" x14ac:dyDescent="0.3">
      <c r="A12" s="67"/>
      <c r="B12" s="67"/>
      <c r="C12" s="76"/>
      <c r="D12" s="77"/>
      <c r="E12" s="81"/>
      <c r="F12" s="85"/>
      <c r="G12" s="87"/>
      <c r="H12" s="64"/>
      <c r="I12" s="59"/>
      <c r="J12" s="59"/>
      <c r="K12" s="153"/>
      <c r="L12" s="59"/>
    </row>
    <row r="13" spans="1:12" ht="22.2" customHeight="1" x14ac:dyDescent="0.3">
      <c r="A13" s="67"/>
      <c r="B13" s="67"/>
      <c r="C13" s="76"/>
      <c r="D13" s="77"/>
      <c r="E13" s="81"/>
      <c r="F13" s="73"/>
      <c r="G13" s="88"/>
      <c r="H13" s="63"/>
      <c r="I13" s="60"/>
      <c r="J13" s="60"/>
      <c r="K13" s="154"/>
      <c r="L13" s="60"/>
    </row>
    <row r="14" spans="1:12" x14ac:dyDescent="0.3">
      <c r="A14" s="67"/>
      <c r="B14" s="67"/>
      <c r="C14" s="76"/>
      <c r="D14" s="77"/>
      <c r="E14" s="81"/>
      <c r="F14" s="86" t="s">
        <v>16</v>
      </c>
      <c r="G14" s="86" t="s">
        <v>206</v>
      </c>
      <c r="H14" s="62"/>
      <c r="I14" s="56"/>
      <c r="J14" s="56">
        <v>3096000</v>
      </c>
      <c r="K14" s="152"/>
      <c r="L14" s="56">
        <v>3405600</v>
      </c>
    </row>
    <row r="15" spans="1:12" x14ac:dyDescent="0.3">
      <c r="A15" s="67"/>
      <c r="B15" s="67"/>
      <c r="C15" s="76"/>
      <c r="D15" s="77"/>
      <c r="E15" s="81"/>
      <c r="F15" s="87"/>
      <c r="G15" s="87"/>
      <c r="H15" s="64"/>
      <c r="I15" s="59"/>
      <c r="J15" s="59"/>
      <c r="K15" s="153"/>
      <c r="L15" s="59"/>
    </row>
    <row r="16" spans="1:12" x14ac:dyDescent="0.3">
      <c r="A16" s="67"/>
      <c r="B16" s="67"/>
      <c r="C16" s="76"/>
      <c r="D16" s="77"/>
      <c r="E16" s="81"/>
      <c r="F16" s="87"/>
      <c r="G16" s="87"/>
      <c r="H16" s="64"/>
      <c r="I16" s="59"/>
      <c r="J16" s="59"/>
      <c r="K16" s="153"/>
      <c r="L16" s="59"/>
    </row>
    <row r="17" spans="1:12" x14ac:dyDescent="0.3">
      <c r="A17" s="67"/>
      <c r="B17" s="67"/>
      <c r="C17" s="76"/>
      <c r="D17" s="77"/>
      <c r="E17" s="81"/>
      <c r="F17" s="88"/>
      <c r="G17" s="88"/>
      <c r="H17" s="63"/>
      <c r="I17" s="60"/>
      <c r="J17" s="60"/>
      <c r="K17" s="154"/>
      <c r="L17" s="60"/>
    </row>
    <row r="18" spans="1:12" x14ac:dyDescent="0.3">
      <c r="A18" s="67"/>
      <c r="B18" s="67"/>
      <c r="C18" s="76"/>
      <c r="D18" s="77"/>
      <c r="E18" s="68" t="s">
        <v>12</v>
      </c>
      <c r="F18" s="84" t="s">
        <v>14</v>
      </c>
      <c r="G18" s="140"/>
      <c r="H18" s="62"/>
      <c r="I18" s="62"/>
      <c r="J18" s="62"/>
      <c r="K18" s="150"/>
      <c r="L18" s="62"/>
    </row>
    <row r="19" spans="1:12" ht="28.2" customHeight="1" x14ac:dyDescent="0.3">
      <c r="A19" s="67"/>
      <c r="B19" s="67"/>
      <c r="C19" s="76"/>
      <c r="D19" s="77"/>
      <c r="E19" s="82"/>
      <c r="F19" s="73"/>
      <c r="G19" s="88"/>
      <c r="H19" s="63"/>
      <c r="I19" s="63"/>
      <c r="J19" s="63"/>
      <c r="K19" s="151"/>
      <c r="L19" s="63"/>
    </row>
    <row r="20" spans="1:12" ht="49.2" customHeight="1" x14ac:dyDescent="0.3">
      <c r="A20" s="67"/>
      <c r="B20" s="67"/>
      <c r="C20" s="76"/>
      <c r="D20" s="77"/>
      <c r="E20" s="82"/>
      <c r="F20" s="21" t="s">
        <v>16</v>
      </c>
      <c r="G20" s="20"/>
      <c r="H20" s="1"/>
      <c r="I20" s="1"/>
      <c r="J20" s="1"/>
      <c r="K20" s="52"/>
      <c r="L20" s="1"/>
    </row>
    <row r="21" spans="1:12" x14ac:dyDescent="0.3">
      <c r="A21" s="67"/>
      <c r="B21" s="67"/>
      <c r="C21" s="76"/>
      <c r="D21" s="77"/>
      <c r="E21" s="69" t="s">
        <v>13</v>
      </c>
      <c r="F21" s="86" t="s">
        <v>14</v>
      </c>
      <c r="G21" s="86" t="s">
        <v>207</v>
      </c>
      <c r="H21" s="56"/>
      <c r="I21" s="56"/>
      <c r="J21" s="56">
        <v>728000</v>
      </c>
      <c r="K21" s="152"/>
      <c r="L21" s="56">
        <f>J21*115%</f>
        <v>837199.99999999988</v>
      </c>
    </row>
    <row r="22" spans="1:12" ht="32.25" customHeight="1" x14ac:dyDescent="0.3">
      <c r="A22" s="67"/>
      <c r="B22" s="67"/>
      <c r="C22" s="76"/>
      <c r="D22" s="77"/>
      <c r="E22" s="83"/>
      <c r="F22" s="87"/>
      <c r="G22" s="87"/>
      <c r="H22" s="59"/>
      <c r="I22" s="59"/>
      <c r="J22" s="59"/>
      <c r="K22" s="153"/>
      <c r="L22" s="59"/>
    </row>
    <row r="23" spans="1:12" ht="26.25" customHeight="1" x14ac:dyDescent="0.3">
      <c r="A23" s="67"/>
      <c r="B23" s="67"/>
      <c r="C23" s="76"/>
      <c r="D23" s="77"/>
      <c r="E23" s="83"/>
      <c r="F23" s="88"/>
      <c r="G23" s="88"/>
      <c r="H23" s="60"/>
      <c r="I23" s="60"/>
      <c r="J23" s="60"/>
      <c r="K23" s="154"/>
      <c r="L23" s="60"/>
    </row>
    <row r="24" spans="1:12" x14ac:dyDescent="0.3">
      <c r="A24" s="67"/>
      <c r="B24" s="67"/>
      <c r="C24" s="76"/>
      <c r="D24" s="77"/>
      <c r="E24" s="83"/>
      <c r="F24" s="86" t="s">
        <v>15</v>
      </c>
      <c r="G24" s="61" t="s">
        <v>208</v>
      </c>
      <c r="H24" s="62"/>
      <c r="I24" s="56"/>
      <c r="J24" s="56">
        <v>728000</v>
      </c>
      <c r="K24" s="152"/>
      <c r="L24" s="56">
        <f>J24*115%</f>
        <v>837199.99999999988</v>
      </c>
    </row>
    <row r="25" spans="1:12" x14ac:dyDescent="0.3">
      <c r="A25" s="67"/>
      <c r="B25" s="67"/>
      <c r="C25" s="76"/>
      <c r="D25" s="77"/>
      <c r="E25" s="83"/>
      <c r="F25" s="87"/>
      <c r="G25" s="59"/>
      <c r="H25" s="64"/>
      <c r="I25" s="59"/>
      <c r="J25" s="59"/>
      <c r="K25" s="153"/>
      <c r="L25" s="59"/>
    </row>
    <row r="26" spans="1:12" ht="85.5" customHeight="1" x14ac:dyDescent="0.3">
      <c r="A26" s="67"/>
      <c r="B26" s="67"/>
      <c r="C26" s="78"/>
      <c r="D26" s="79"/>
      <c r="E26" s="83"/>
      <c r="F26" s="88"/>
      <c r="G26" s="60"/>
      <c r="H26" s="63"/>
      <c r="I26" s="60"/>
      <c r="J26" s="60"/>
      <c r="K26" s="154"/>
      <c r="L26" s="60"/>
    </row>
    <row r="27" spans="1:12" ht="41.4" customHeight="1" x14ac:dyDescent="0.3">
      <c r="A27" s="67"/>
      <c r="B27" s="67"/>
      <c r="C27" s="69" t="s">
        <v>18</v>
      </c>
      <c r="D27" s="69"/>
      <c r="E27" s="72" t="s">
        <v>19</v>
      </c>
      <c r="F27" s="1" t="s">
        <v>21</v>
      </c>
      <c r="G27" s="19" t="s">
        <v>17</v>
      </c>
      <c r="H27" s="50"/>
      <c r="I27" s="1"/>
      <c r="J27" s="1"/>
      <c r="K27" s="1"/>
      <c r="L27" s="1"/>
    </row>
    <row r="28" spans="1:12" ht="133.19999999999999" customHeight="1" x14ac:dyDescent="0.3">
      <c r="A28" s="67"/>
      <c r="B28" s="67"/>
      <c r="C28" s="69"/>
      <c r="D28" s="69"/>
      <c r="E28" s="73"/>
      <c r="F28" s="1" t="s">
        <v>22</v>
      </c>
      <c r="G28" s="35" t="s">
        <v>101</v>
      </c>
      <c r="H28" s="46"/>
      <c r="I28" s="46"/>
      <c r="J28" s="46">
        <v>728000</v>
      </c>
      <c r="K28" s="46">
        <v>861444</v>
      </c>
      <c r="L28" s="46">
        <v>837200</v>
      </c>
    </row>
    <row r="29" spans="1:12" ht="72" x14ac:dyDescent="0.3">
      <c r="A29" s="67"/>
      <c r="B29" s="67"/>
      <c r="C29" s="69"/>
      <c r="D29" s="69"/>
      <c r="E29" s="61" t="s">
        <v>20</v>
      </c>
      <c r="F29" s="20" t="s">
        <v>24</v>
      </c>
      <c r="G29" s="35" t="s">
        <v>189</v>
      </c>
      <c r="H29" s="46"/>
      <c r="I29" s="46"/>
      <c r="J29" s="46">
        <v>728000</v>
      </c>
      <c r="K29" s="46">
        <v>861444</v>
      </c>
      <c r="L29" s="46">
        <v>837200</v>
      </c>
    </row>
    <row r="30" spans="1:12" ht="30.6" customHeight="1" x14ac:dyDescent="0.3">
      <c r="A30" s="67"/>
      <c r="B30" s="67"/>
      <c r="C30" s="69"/>
      <c r="D30" s="69"/>
      <c r="E30" s="70"/>
      <c r="F30" s="56" t="s">
        <v>23</v>
      </c>
      <c r="G30" s="56" t="s">
        <v>17</v>
      </c>
      <c r="H30" s="62"/>
      <c r="I30" s="62"/>
      <c r="J30" s="54"/>
      <c r="K30" s="1"/>
      <c r="L30" s="1"/>
    </row>
    <row r="31" spans="1:12" x14ac:dyDescent="0.3">
      <c r="A31" s="67"/>
      <c r="B31" s="67"/>
      <c r="C31" s="69"/>
      <c r="D31" s="69"/>
      <c r="E31" s="71"/>
      <c r="F31" s="60"/>
      <c r="G31" s="60"/>
      <c r="H31" s="64"/>
      <c r="I31" s="64"/>
      <c r="J31" s="54"/>
      <c r="K31" s="1"/>
      <c r="L31" s="1"/>
    </row>
    <row r="32" spans="1:12" ht="14.4" customHeight="1" x14ac:dyDescent="0.3">
      <c r="A32" s="67"/>
      <c r="B32" s="67"/>
      <c r="C32" s="68" t="s">
        <v>25</v>
      </c>
      <c r="D32" s="68"/>
      <c r="E32" s="54" t="s">
        <v>26</v>
      </c>
      <c r="F32" s="54"/>
      <c r="G32" s="54" t="s">
        <v>17</v>
      </c>
      <c r="H32" s="62"/>
      <c r="I32" s="54"/>
      <c r="J32" s="54"/>
      <c r="K32" s="1"/>
      <c r="L32" s="1"/>
    </row>
    <row r="33" spans="1:12" ht="18" customHeight="1" x14ac:dyDescent="0.3">
      <c r="A33" s="67"/>
      <c r="B33" s="67"/>
      <c r="C33" s="68"/>
      <c r="D33" s="68"/>
      <c r="E33" s="54"/>
      <c r="F33" s="54"/>
      <c r="G33" s="54"/>
      <c r="H33" s="63"/>
      <c r="I33" s="54"/>
      <c r="J33" s="54"/>
      <c r="K33" s="1"/>
      <c r="L33" s="1"/>
    </row>
    <row r="34" spans="1:12" x14ac:dyDescent="0.3">
      <c r="A34" s="67"/>
      <c r="B34" s="67"/>
      <c r="C34" s="68"/>
      <c r="D34" s="68"/>
      <c r="E34" s="54" t="s">
        <v>27</v>
      </c>
      <c r="F34" s="54"/>
      <c r="G34" s="54" t="s">
        <v>17</v>
      </c>
      <c r="H34" s="62"/>
      <c r="I34" s="54"/>
      <c r="J34" s="54"/>
      <c r="K34" s="1"/>
      <c r="L34" s="1"/>
    </row>
    <row r="35" spans="1:12" ht="16.2" customHeight="1" x14ac:dyDescent="0.3">
      <c r="A35" s="67"/>
      <c r="B35" s="67"/>
      <c r="C35" s="68"/>
      <c r="D35" s="68"/>
      <c r="E35" s="54"/>
      <c r="F35" s="54"/>
      <c r="G35" s="54"/>
      <c r="H35" s="63"/>
      <c r="I35" s="54"/>
      <c r="J35" s="54"/>
      <c r="K35" s="1"/>
      <c r="L35" s="1"/>
    </row>
    <row r="36" spans="1:12" x14ac:dyDescent="0.3">
      <c r="A36" s="67"/>
      <c r="B36" s="67"/>
      <c r="C36" s="68"/>
      <c r="D36" s="68"/>
      <c r="E36" s="54" t="s">
        <v>28</v>
      </c>
      <c r="F36" s="54"/>
      <c r="G36" s="54" t="s">
        <v>17</v>
      </c>
      <c r="H36" s="62"/>
      <c r="I36" s="54"/>
      <c r="J36" s="54"/>
      <c r="K36" s="1"/>
      <c r="L36" s="1"/>
    </row>
    <row r="37" spans="1:12" x14ac:dyDescent="0.3">
      <c r="A37" s="67"/>
      <c r="B37" s="67"/>
      <c r="C37" s="68"/>
      <c r="D37" s="68"/>
      <c r="E37" s="54"/>
      <c r="F37" s="54"/>
      <c r="G37" s="54"/>
      <c r="H37" s="64"/>
      <c r="I37" s="54"/>
      <c r="J37" s="54"/>
      <c r="K37" s="1"/>
      <c r="L37" s="1"/>
    </row>
    <row r="38" spans="1:12" x14ac:dyDescent="0.3">
      <c r="A38" s="67"/>
      <c r="B38" s="67"/>
      <c r="C38" s="68"/>
      <c r="D38" s="68"/>
      <c r="E38" s="54"/>
      <c r="F38" s="54"/>
      <c r="G38" s="54"/>
      <c r="H38" s="63"/>
      <c r="I38" s="54"/>
      <c r="J38" s="54"/>
      <c r="K38" s="1"/>
      <c r="L38" s="1"/>
    </row>
    <row r="39" spans="1:12" x14ac:dyDescent="0.3">
      <c r="A39" s="69" t="s">
        <v>29</v>
      </c>
      <c r="B39" s="83"/>
      <c r="C39" s="82" t="s">
        <v>30</v>
      </c>
      <c r="D39" s="82"/>
      <c r="E39" s="54"/>
      <c r="F39" s="62"/>
      <c r="G39" s="101" t="s">
        <v>190</v>
      </c>
      <c r="H39" s="56"/>
      <c r="I39" s="83"/>
      <c r="J39" s="56">
        <v>8120000</v>
      </c>
      <c r="K39" s="56" t="s">
        <v>17</v>
      </c>
      <c r="L39" s="56">
        <f>J39*105%</f>
        <v>8526000</v>
      </c>
    </row>
    <row r="40" spans="1:12" x14ac:dyDescent="0.3">
      <c r="A40" s="83"/>
      <c r="B40" s="83"/>
      <c r="C40" s="82"/>
      <c r="D40" s="82"/>
      <c r="E40" s="54"/>
      <c r="F40" s="64"/>
      <c r="G40" s="87"/>
      <c r="H40" s="59"/>
      <c r="I40" s="83"/>
      <c r="J40" s="59"/>
      <c r="K40" s="59"/>
      <c r="L40" s="59"/>
    </row>
    <row r="41" spans="1:12" ht="168.6" customHeight="1" x14ac:dyDescent="0.3">
      <c r="A41" s="83"/>
      <c r="B41" s="83"/>
      <c r="C41" s="82"/>
      <c r="D41" s="82"/>
      <c r="E41" s="54"/>
      <c r="F41" s="63"/>
      <c r="G41" s="88"/>
      <c r="H41" s="60"/>
      <c r="I41" s="83"/>
      <c r="J41" s="60"/>
      <c r="K41" s="60"/>
      <c r="L41" s="60"/>
    </row>
    <row r="42" spans="1:12" x14ac:dyDescent="0.3">
      <c r="A42" s="83"/>
      <c r="B42" s="83"/>
      <c r="C42" s="83" t="s">
        <v>31</v>
      </c>
      <c r="D42" s="83"/>
      <c r="E42" s="54"/>
      <c r="F42" s="62"/>
      <c r="G42" s="62" t="s">
        <v>17</v>
      </c>
      <c r="H42" s="62"/>
      <c r="I42" s="54"/>
      <c r="J42" s="54"/>
      <c r="K42" s="1"/>
      <c r="L42" s="1"/>
    </row>
    <row r="43" spans="1:12" x14ac:dyDescent="0.3">
      <c r="A43" s="83"/>
      <c r="B43" s="83"/>
      <c r="C43" s="83"/>
      <c r="D43" s="83"/>
      <c r="E43" s="54"/>
      <c r="F43" s="64"/>
      <c r="G43" s="64"/>
      <c r="H43" s="64"/>
      <c r="I43" s="54"/>
      <c r="J43" s="54"/>
      <c r="K43" s="1"/>
      <c r="L43" s="1"/>
    </row>
    <row r="44" spans="1:12" x14ac:dyDescent="0.3">
      <c r="A44" s="83"/>
      <c r="B44" s="83"/>
      <c r="C44" s="83"/>
      <c r="D44" s="83"/>
      <c r="E44" s="54"/>
      <c r="F44" s="63"/>
      <c r="G44" s="63"/>
      <c r="H44" s="63"/>
      <c r="I44" s="54"/>
      <c r="J44" s="54"/>
      <c r="K44" s="1"/>
      <c r="L44" s="1"/>
    </row>
    <row r="45" spans="1:12" x14ac:dyDescent="0.3">
      <c r="A45" s="83"/>
      <c r="B45" s="83"/>
      <c r="C45" s="83" t="s">
        <v>32</v>
      </c>
      <c r="D45" s="83"/>
      <c r="E45" s="54"/>
      <c r="F45" s="54"/>
      <c r="G45" s="62" t="s">
        <v>17</v>
      </c>
      <c r="H45" s="62"/>
      <c r="I45" s="54"/>
      <c r="J45" s="54"/>
      <c r="K45" s="1"/>
      <c r="L45" s="1"/>
    </row>
    <row r="46" spans="1:12" x14ac:dyDescent="0.3">
      <c r="A46" s="83"/>
      <c r="B46" s="83"/>
      <c r="C46" s="83"/>
      <c r="D46" s="83"/>
      <c r="E46" s="54"/>
      <c r="F46" s="54"/>
      <c r="G46" s="64"/>
      <c r="H46" s="64"/>
      <c r="I46" s="54"/>
      <c r="J46" s="54"/>
      <c r="K46" s="1"/>
      <c r="L46" s="1"/>
    </row>
    <row r="47" spans="1:12" x14ac:dyDescent="0.3">
      <c r="A47" s="83"/>
      <c r="B47" s="83"/>
      <c r="C47" s="83"/>
      <c r="D47" s="83"/>
      <c r="E47" s="54"/>
      <c r="F47" s="54"/>
      <c r="G47" s="63"/>
      <c r="H47" s="63"/>
      <c r="I47" s="54"/>
      <c r="J47" s="54"/>
      <c r="K47" s="1"/>
      <c r="L47" s="1"/>
    </row>
    <row r="48" spans="1:12" x14ac:dyDescent="0.3">
      <c r="A48" s="83"/>
      <c r="B48" s="83"/>
      <c r="C48" s="83" t="s">
        <v>33</v>
      </c>
      <c r="D48" s="83"/>
      <c r="E48" s="54"/>
      <c r="F48" s="54"/>
      <c r="G48" s="62" t="s">
        <v>17</v>
      </c>
      <c r="H48" s="62"/>
      <c r="I48" s="54"/>
      <c r="J48" s="54"/>
      <c r="K48" s="1"/>
      <c r="L48" s="1"/>
    </row>
    <row r="49" spans="1:12" x14ac:dyDescent="0.3">
      <c r="A49" s="83"/>
      <c r="B49" s="83"/>
      <c r="C49" s="83"/>
      <c r="D49" s="83"/>
      <c r="E49" s="54"/>
      <c r="F49" s="54"/>
      <c r="G49" s="63"/>
      <c r="H49" s="63"/>
      <c r="I49" s="54"/>
      <c r="J49" s="54"/>
      <c r="K49" s="1"/>
      <c r="L49" s="1"/>
    </row>
    <row r="50" spans="1:12" x14ac:dyDescent="0.3">
      <c r="A50" s="93" t="s">
        <v>34</v>
      </c>
      <c r="B50" s="54"/>
      <c r="C50" s="94"/>
      <c r="D50" s="95"/>
      <c r="E50" s="62"/>
      <c r="F50" s="62"/>
      <c r="G50" s="132"/>
      <c r="H50" s="62"/>
      <c r="I50" s="54"/>
      <c r="J50" s="54"/>
      <c r="K50" s="1"/>
      <c r="L50" s="1"/>
    </row>
    <row r="51" spans="1:12" x14ac:dyDescent="0.3">
      <c r="A51" s="54"/>
      <c r="B51" s="54"/>
      <c r="C51" s="96"/>
      <c r="D51" s="97"/>
      <c r="E51" s="64"/>
      <c r="F51" s="64"/>
      <c r="G51" s="64"/>
      <c r="H51" s="64"/>
      <c r="I51" s="54"/>
      <c r="J51" s="54"/>
      <c r="K51" s="1"/>
      <c r="L51" s="1"/>
    </row>
    <row r="52" spans="1:12" x14ac:dyDescent="0.3">
      <c r="A52" s="54"/>
      <c r="B52" s="54"/>
      <c r="C52" s="98"/>
      <c r="D52" s="99"/>
      <c r="E52" s="63"/>
      <c r="F52" s="63"/>
      <c r="G52" s="63"/>
      <c r="H52" s="63"/>
      <c r="I52" s="54"/>
      <c r="J52" s="54"/>
      <c r="K52" s="1"/>
      <c r="L52" s="1"/>
    </row>
  </sheetData>
  <mergeCells count="114">
    <mergeCell ref="L39:L41"/>
    <mergeCell ref="J24:J26"/>
    <mergeCell ref="K24:K26"/>
    <mergeCell ref="L24:L26"/>
    <mergeCell ref="I30:I31"/>
    <mergeCell ref="J30:J31"/>
    <mergeCell ref="J32:J33"/>
    <mergeCell ref="J34:J35"/>
    <mergeCell ref="J36:J38"/>
    <mergeCell ref="J11:J13"/>
    <mergeCell ref="K11:K13"/>
    <mergeCell ref="L11:L13"/>
    <mergeCell ref="J14:J17"/>
    <mergeCell ref="K14:K17"/>
    <mergeCell ref="L14:L17"/>
    <mergeCell ref="J21:J23"/>
    <mergeCell ref="K21:K23"/>
    <mergeCell ref="L21:L23"/>
    <mergeCell ref="H18:H19"/>
    <mergeCell ref="I18:I19"/>
    <mergeCell ref="I32:I33"/>
    <mergeCell ref="G32:G33"/>
    <mergeCell ref="H32:H33"/>
    <mergeCell ref="H34:H35"/>
    <mergeCell ref="I34:I35"/>
    <mergeCell ref="H21:H23"/>
    <mergeCell ref="I21:I23"/>
    <mergeCell ref="H24:H26"/>
    <mergeCell ref="I24:I26"/>
    <mergeCell ref="G21:G23"/>
    <mergeCell ref="F45:F47"/>
    <mergeCell ref="F48:F49"/>
    <mergeCell ref="A10:B10"/>
    <mergeCell ref="C10:D10"/>
    <mergeCell ref="E10:F10"/>
    <mergeCell ref="A11:B38"/>
    <mergeCell ref="C32:D38"/>
    <mergeCell ref="E32:E33"/>
    <mergeCell ref="E34:E35"/>
    <mergeCell ref="E36:E38"/>
    <mergeCell ref="C27:D31"/>
    <mergeCell ref="E29:E31"/>
    <mergeCell ref="E27:E28"/>
    <mergeCell ref="E11:E17"/>
    <mergeCell ref="E18:E20"/>
    <mergeCell ref="E21:E26"/>
    <mergeCell ref="C11:D26"/>
    <mergeCell ref="F11:F13"/>
    <mergeCell ref="F14:F17"/>
    <mergeCell ref="F21:F23"/>
    <mergeCell ref="F24:F26"/>
    <mergeCell ref="F18:F19"/>
    <mergeCell ref="E42:E44"/>
    <mergeCell ref="E45:E47"/>
    <mergeCell ref="E48:E49"/>
    <mergeCell ref="F39:F41"/>
    <mergeCell ref="H36:H38"/>
    <mergeCell ref="H39:H41"/>
    <mergeCell ref="J50:J52"/>
    <mergeCell ref="A39:B49"/>
    <mergeCell ref="C39:D41"/>
    <mergeCell ref="C42:D44"/>
    <mergeCell ref="C45:D47"/>
    <mergeCell ref="C48:D49"/>
    <mergeCell ref="I39:I41"/>
    <mergeCell ref="J39:J41"/>
    <mergeCell ref="I48:I49"/>
    <mergeCell ref="J45:J47"/>
    <mergeCell ref="J48:J49"/>
    <mergeCell ref="A50:B52"/>
    <mergeCell ref="C50:D52"/>
    <mergeCell ref="F42:F44"/>
    <mergeCell ref="I42:I44"/>
    <mergeCell ref="J42:J44"/>
    <mergeCell ref="E50:E52"/>
    <mergeCell ref="F50:F52"/>
    <mergeCell ref="G50:G52"/>
    <mergeCell ref="G48:G49"/>
    <mergeCell ref="H50:H52"/>
    <mergeCell ref="I50:I52"/>
    <mergeCell ref="I45:I47"/>
    <mergeCell ref="G42:G44"/>
    <mergeCell ref="G45:G47"/>
    <mergeCell ref="G24:G26"/>
    <mergeCell ref="H42:H44"/>
    <mergeCell ref="H45:H47"/>
    <mergeCell ref="G30:G31"/>
    <mergeCell ref="H48:H49"/>
    <mergeCell ref="G39:G41"/>
    <mergeCell ref="G34:G35"/>
    <mergeCell ref="G36:G38"/>
    <mergeCell ref="H30:H31"/>
    <mergeCell ref="I36:I38"/>
    <mergeCell ref="E39:E41"/>
    <mergeCell ref="H11:H13"/>
    <mergeCell ref="I11:I13"/>
    <mergeCell ref="H14:H17"/>
    <mergeCell ref="I14:I17"/>
    <mergeCell ref="A1:L1"/>
    <mergeCell ref="A2:L2"/>
    <mergeCell ref="A3:L3"/>
    <mergeCell ref="A4:L8"/>
    <mergeCell ref="A9:L9"/>
    <mergeCell ref="J18:J19"/>
    <mergeCell ref="K18:K19"/>
    <mergeCell ref="L18:L19"/>
    <mergeCell ref="F34:F35"/>
    <mergeCell ref="F36:F38"/>
    <mergeCell ref="F30:F31"/>
    <mergeCell ref="F32:F33"/>
    <mergeCell ref="K39:K41"/>
    <mergeCell ref="G18:G19"/>
    <mergeCell ref="G11:G13"/>
    <mergeCell ref="G14:G1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opLeftCell="G1" workbookViewId="0">
      <selection activeCell="M10" sqref="M1:M1048576"/>
    </sheetView>
  </sheetViews>
  <sheetFormatPr defaultRowHeight="14.4" x14ac:dyDescent="0.3"/>
  <cols>
    <col min="5" max="5" width="15.33203125" customWidth="1"/>
    <col min="6" max="6" width="16.33203125" customWidth="1"/>
    <col min="7" max="7" width="125.109375" customWidth="1"/>
    <col min="8" max="8" width="11.33203125" customWidth="1"/>
    <col min="9" max="9" width="12.109375" customWidth="1"/>
    <col min="10" max="10" width="9.44140625" customWidth="1"/>
    <col min="11" max="11" width="10.33203125" customWidth="1"/>
  </cols>
  <sheetData>
    <row r="1" spans="1:12" x14ac:dyDescent="0.3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 x14ac:dyDescent="0.3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x14ac:dyDescent="0.3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2" ht="15" customHeight="1" x14ac:dyDescent="0.3">
      <c r="A4" s="53" t="s">
        <v>110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2" x14ac:dyDescent="0.3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</row>
    <row r="6" spans="1:12" x14ac:dyDescent="0.3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</row>
    <row r="7" spans="1:12" x14ac:dyDescent="0.3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</row>
    <row r="8" spans="1:12" x14ac:dyDescent="0.3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</row>
    <row r="9" spans="1:12" x14ac:dyDescent="0.3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</row>
    <row r="10" spans="1:12" s="29" customFormat="1" ht="86.4" x14ac:dyDescent="0.3">
      <c r="A10" s="106" t="s">
        <v>3</v>
      </c>
      <c r="B10" s="106"/>
      <c r="C10" s="106" t="s">
        <v>4</v>
      </c>
      <c r="D10" s="106"/>
      <c r="E10" s="106" t="s">
        <v>5</v>
      </c>
      <c r="F10" s="106"/>
      <c r="G10" s="39" t="s">
        <v>6</v>
      </c>
      <c r="H10" s="26" t="s">
        <v>7</v>
      </c>
      <c r="I10" s="39" t="s">
        <v>8</v>
      </c>
      <c r="J10" s="26" t="s">
        <v>161</v>
      </c>
      <c r="K10" s="26" t="s">
        <v>162</v>
      </c>
      <c r="L10" s="26" t="s">
        <v>163</v>
      </c>
    </row>
    <row r="11" spans="1:12" ht="14.4" customHeight="1" x14ac:dyDescent="0.3">
      <c r="A11" s="66" t="s">
        <v>9</v>
      </c>
      <c r="B11" s="66"/>
      <c r="C11" s="74" t="s">
        <v>10</v>
      </c>
      <c r="D11" s="75"/>
      <c r="E11" s="80" t="s">
        <v>11</v>
      </c>
      <c r="F11" s="84" t="s">
        <v>14</v>
      </c>
      <c r="G11" s="61" t="s">
        <v>17</v>
      </c>
      <c r="H11" s="62"/>
      <c r="I11" s="62"/>
      <c r="J11" s="1"/>
      <c r="K11" s="1"/>
      <c r="L11" s="1"/>
    </row>
    <row r="12" spans="1:12" x14ac:dyDescent="0.3">
      <c r="A12" s="67"/>
      <c r="B12" s="67"/>
      <c r="C12" s="76"/>
      <c r="D12" s="77"/>
      <c r="E12" s="81"/>
      <c r="F12" s="85"/>
      <c r="G12" s="59"/>
      <c r="H12" s="64"/>
      <c r="I12" s="64"/>
      <c r="J12" s="1"/>
      <c r="K12" s="1"/>
      <c r="L12" s="1"/>
    </row>
    <row r="13" spans="1:12" ht="22.2" customHeight="1" x14ac:dyDescent="0.3">
      <c r="A13" s="67"/>
      <c r="B13" s="67"/>
      <c r="C13" s="76"/>
      <c r="D13" s="77"/>
      <c r="E13" s="81"/>
      <c r="F13" s="73"/>
      <c r="G13" s="60"/>
      <c r="H13" s="63"/>
      <c r="I13" s="63"/>
      <c r="J13" s="1"/>
      <c r="K13" s="1"/>
      <c r="L13" s="1"/>
    </row>
    <row r="14" spans="1:12" x14ac:dyDescent="0.3">
      <c r="A14" s="67"/>
      <c r="B14" s="67"/>
      <c r="C14" s="76"/>
      <c r="D14" s="77"/>
      <c r="E14" s="81"/>
      <c r="F14" s="86" t="s">
        <v>16</v>
      </c>
      <c r="G14" s="61" t="s">
        <v>17</v>
      </c>
      <c r="H14" s="62"/>
      <c r="I14" s="62"/>
      <c r="J14" s="1"/>
      <c r="K14" s="1"/>
      <c r="L14" s="1"/>
    </row>
    <row r="15" spans="1:12" x14ac:dyDescent="0.3">
      <c r="A15" s="67"/>
      <c r="B15" s="67"/>
      <c r="C15" s="76"/>
      <c r="D15" s="77"/>
      <c r="E15" s="81"/>
      <c r="F15" s="87"/>
      <c r="G15" s="59"/>
      <c r="H15" s="64"/>
      <c r="I15" s="64"/>
      <c r="J15" s="1"/>
      <c r="K15" s="1"/>
      <c r="L15" s="1"/>
    </row>
    <row r="16" spans="1:12" x14ac:dyDescent="0.3">
      <c r="A16" s="67"/>
      <c r="B16" s="67"/>
      <c r="C16" s="76"/>
      <c r="D16" s="77"/>
      <c r="E16" s="81"/>
      <c r="F16" s="87"/>
      <c r="G16" s="59"/>
      <c r="H16" s="64"/>
      <c r="I16" s="64"/>
      <c r="J16" s="1"/>
      <c r="K16" s="1"/>
      <c r="L16" s="1"/>
    </row>
    <row r="17" spans="1:12" x14ac:dyDescent="0.3">
      <c r="A17" s="67"/>
      <c r="B17" s="67"/>
      <c r="C17" s="76"/>
      <c r="D17" s="77"/>
      <c r="E17" s="81"/>
      <c r="F17" s="88"/>
      <c r="G17" s="60"/>
      <c r="H17" s="63"/>
      <c r="I17" s="63"/>
      <c r="J17" s="1"/>
      <c r="K17" s="1"/>
      <c r="L17" s="1"/>
    </row>
    <row r="18" spans="1:12" x14ac:dyDescent="0.3">
      <c r="A18" s="67"/>
      <c r="B18" s="67"/>
      <c r="C18" s="76"/>
      <c r="D18" s="77"/>
      <c r="E18" s="68" t="s">
        <v>12</v>
      </c>
      <c r="F18" s="84" t="s">
        <v>14</v>
      </c>
      <c r="G18" s="56"/>
      <c r="H18" s="62"/>
      <c r="I18" s="62"/>
      <c r="J18" s="1"/>
      <c r="K18" s="1"/>
      <c r="L18" s="1"/>
    </row>
    <row r="19" spans="1:12" ht="28.2" customHeight="1" x14ac:dyDescent="0.3">
      <c r="A19" s="67"/>
      <c r="B19" s="67"/>
      <c r="C19" s="76"/>
      <c r="D19" s="77"/>
      <c r="E19" s="82"/>
      <c r="F19" s="73"/>
      <c r="G19" s="60"/>
      <c r="H19" s="63"/>
      <c r="I19" s="63"/>
      <c r="J19" s="1"/>
      <c r="K19" s="1"/>
      <c r="L19" s="1"/>
    </row>
    <row r="20" spans="1:12" ht="49.2" customHeight="1" x14ac:dyDescent="0.3">
      <c r="A20" s="67"/>
      <c r="B20" s="67"/>
      <c r="C20" s="76"/>
      <c r="D20" s="77"/>
      <c r="E20" s="82"/>
      <c r="F20" s="21" t="s">
        <v>16</v>
      </c>
      <c r="G20" s="20"/>
      <c r="H20" s="1"/>
      <c r="I20" s="1"/>
      <c r="J20" s="1"/>
      <c r="K20" s="1"/>
      <c r="L20" s="1"/>
    </row>
    <row r="21" spans="1:12" x14ac:dyDescent="0.3">
      <c r="A21" s="67"/>
      <c r="B21" s="67"/>
      <c r="C21" s="76"/>
      <c r="D21" s="77"/>
      <c r="E21" s="69" t="s">
        <v>13</v>
      </c>
      <c r="F21" s="86" t="s">
        <v>14</v>
      </c>
      <c r="G21" s="156" t="s">
        <v>109</v>
      </c>
      <c r="H21" s="56"/>
      <c r="I21" s="56"/>
      <c r="J21" s="56">
        <v>341000</v>
      </c>
      <c r="K21" s="56" t="s">
        <v>17</v>
      </c>
      <c r="L21" s="56">
        <v>409000</v>
      </c>
    </row>
    <row r="22" spans="1:12" x14ac:dyDescent="0.3">
      <c r="A22" s="67"/>
      <c r="B22" s="67"/>
      <c r="C22" s="76"/>
      <c r="D22" s="77"/>
      <c r="E22" s="83"/>
      <c r="F22" s="87"/>
      <c r="G22" s="87"/>
      <c r="H22" s="59"/>
      <c r="I22" s="59"/>
      <c r="J22" s="59"/>
      <c r="K22" s="59"/>
      <c r="L22" s="59"/>
    </row>
    <row r="23" spans="1:12" x14ac:dyDescent="0.3">
      <c r="A23" s="67"/>
      <c r="B23" s="67"/>
      <c r="C23" s="76"/>
      <c r="D23" s="77"/>
      <c r="E23" s="83"/>
      <c r="F23" s="88"/>
      <c r="G23" s="88"/>
      <c r="H23" s="60"/>
      <c r="I23" s="60"/>
      <c r="J23" s="60"/>
      <c r="K23" s="60"/>
      <c r="L23" s="60"/>
    </row>
    <row r="24" spans="1:12" x14ac:dyDescent="0.3">
      <c r="A24" s="67"/>
      <c r="B24" s="67"/>
      <c r="C24" s="76"/>
      <c r="D24" s="77"/>
      <c r="E24" s="83"/>
      <c r="F24" s="86" t="s">
        <v>15</v>
      </c>
      <c r="G24" s="155" t="s">
        <v>108</v>
      </c>
      <c r="H24" s="56"/>
      <c r="I24" s="56"/>
      <c r="J24" s="56">
        <v>297000</v>
      </c>
      <c r="K24" s="56">
        <v>408700</v>
      </c>
      <c r="L24" s="56">
        <v>409000</v>
      </c>
    </row>
    <row r="25" spans="1:12" x14ac:dyDescent="0.3">
      <c r="A25" s="67"/>
      <c r="B25" s="67"/>
      <c r="C25" s="76"/>
      <c r="D25" s="77"/>
      <c r="E25" s="83"/>
      <c r="F25" s="87"/>
      <c r="G25" s="87"/>
      <c r="H25" s="59"/>
      <c r="I25" s="59"/>
      <c r="J25" s="59"/>
      <c r="K25" s="59"/>
      <c r="L25" s="59"/>
    </row>
    <row r="26" spans="1:12" ht="33" customHeight="1" x14ac:dyDescent="0.3">
      <c r="A26" s="67"/>
      <c r="B26" s="67"/>
      <c r="C26" s="78"/>
      <c r="D26" s="79"/>
      <c r="E26" s="83"/>
      <c r="F26" s="88"/>
      <c r="G26" s="88"/>
      <c r="H26" s="60"/>
      <c r="I26" s="60"/>
      <c r="J26" s="60"/>
      <c r="K26" s="60"/>
      <c r="L26" s="60"/>
    </row>
    <row r="27" spans="1:12" ht="30" customHeight="1" x14ac:dyDescent="0.3">
      <c r="A27" s="67"/>
      <c r="B27" s="67"/>
      <c r="C27" s="69" t="s">
        <v>18</v>
      </c>
      <c r="D27" s="69"/>
      <c r="E27" s="72" t="s">
        <v>19</v>
      </c>
      <c r="F27" s="1" t="s">
        <v>21</v>
      </c>
      <c r="G27" s="25" t="s">
        <v>107</v>
      </c>
      <c r="H27" s="1"/>
      <c r="I27" s="46"/>
      <c r="J27" s="46">
        <v>297000</v>
      </c>
      <c r="K27" s="46">
        <v>408700</v>
      </c>
      <c r="L27" s="46">
        <v>409000</v>
      </c>
    </row>
    <row r="28" spans="1:12" ht="28.2" customHeight="1" x14ac:dyDescent="0.3">
      <c r="A28" s="67"/>
      <c r="B28" s="67"/>
      <c r="C28" s="69"/>
      <c r="D28" s="69"/>
      <c r="E28" s="73"/>
      <c r="F28" s="1" t="s">
        <v>22</v>
      </c>
      <c r="G28" s="20" t="s">
        <v>17</v>
      </c>
      <c r="H28" s="1"/>
      <c r="I28" s="1"/>
      <c r="J28" s="1"/>
      <c r="K28" s="1"/>
      <c r="L28" s="1"/>
    </row>
    <row r="29" spans="1:12" ht="269.25" customHeight="1" x14ac:dyDescent="0.3">
      <c r="A29" s="67"/>
      <c r="B29" s="67"/>
      <c r="C29" s="69"/>
      <c r="D29" s="69"/>
      <c r="E29" s="61" t="s">
        <v>20</v>
      </c>
      <c r="F29" s="20" t="s">
        <v>24</v>
      </c>
      <c r="G29" s="21" t="s">
        <v>106</v>
      </c>
      <c r="H29" s="38"/>
      <c r="I29" s="38"/>
      <c r="J29" s="38">
        <v>297000</v>
      </c>
      <c r="K29" s="38">
        <v>408700</v>
      </c>
      <c r="L29" s="38">
        <v>350460</v>
      </c>
    </row>
    <row r="30" spans="1:12" ht="30.6" customHeight="1" x14ac:dyDescent="0.3">
      <c r="A30" s="67"/>
      <c r="B30" s="67"/>
      <c r="C30" s="69"/>
      <c r="D30" s="69"/>
      <c r="E30" s="70"/>
      <c r="F30" s="56" t="s">
        <v>23</v>
      </c>
      <c r="G30" s="56" t="s">
        <v>17</v>
      </c>
      <c r="H30" s="62"/>
      <c r="I30" s="62"/>
      <c r="J30" s="54"/>
      <c r="K30" s="1"/>
      <c r="L30" s="1"/>
    </row>
    <row r="31" spans="1:12" x14ac:dyDescent="0.3">
      <c r="A31" s="67"/>
      <c r="B31" s="67"/>
      <c r="C31" s="69"/>
      <c r="D31" s="69"/>
      <c r="E31" s="71"/>
      <c r="F31" s="60"/>
      <c r="G31" s="60"/>
      <c r="H31" s="64"/>
      <c r="I31" s="64"/>
      <c r="J31" s="54"/>
      <c r="K31" s="1"/>
      <c r="L31" s="1"/>
    </row>
    <row r="32" spans="1:12" ht="14.4" customHeight="1" x14ac:dyDescent="0.3">
      <c r="A32" s="67"/>
      <c r="B32" s="67"/>
      <c r="C32" s="68" t="s">
        <v>25</v>
      </c>
      <c r="D32" s="68"/>
      <c r="E32" s="54" t="s">
        <v>26</v>
      </c>
      <c r="F32" s="54"/>
      <c r="G32" s="54" t="s">
        <v>17</v>
      </c>
      <c r="H32" s="62"/>
      <c r="I32" s="54"/>
      <c r="J32" s="54"/>
      <c r="K32" s="1"/>
      <c r="L32" s="1"/>
    </row>
    <row r="33" spans="1:12" ht="18" customHeight="1" x14ac:dyDescent="0.3">
      <c r="A33" s="67"/>
      <c r="B33" s="67"/>
      <c r="C33" s="68"/>
      <c r="D33" s="68"/>
      <c r="E33" s="54"/>
      <c r="F33" s="54"/>
      <c r="G33" s="54"/>
      <c r="H33" s="63"/>
      <c r="I33" s="54"/>
      <c r="J33" s="54"/>
      <c r="K33" s="1"/>
      <c r="L33" s="1"/>
    </row>
    <row r="34" spans="1:12" x14ac:dyDescent="0.3">
      <c r="A34" s="67"/>
      <c r="B34" s="67"/>
      <c r="C34" s="68"/>
      <c r="D34" s="68"/>
      <c r="E34" s="54" t="s">
        <v>27</v>
      </c>
      <c r="F34" s="54"/>
      <c r="G34" s="54" t="s">
        <v>17</v>
      </c>
      <c r="H34" s="62"/>
      <c r="I34" s="54"/>
      <c r="J34" s="54"/>
      <c r="K34" s="1"/>
      <c r="L34" s="1"/>
    </row>
    <row r="35" spans="1:12" ht="16.2" customHeight="1" x14ac:dyDescent="0.3">
      <c r="A35" s="67"/>
      <c r="B35" s="67"/>
      <c r="C35" s="68"/>
      <c r="D35" s="68"/>
      <c r="E35" s="54"/>
      <c r="F35" s="54"/>
      <c r="G35" s="54"/>
      <c r="H35" s="63"/>
      <c r="I35" s="54"/>
      <c r="J35" s="54"/>
      <c r="K35" s="1"/>
      <c r="L35" s="1"/>
    </row>
    <row r="36" spans="1:12" x14ac:dyDescent="0.3">
      <c r="A36" s="67"/>
      <c r="B36" s="67"/>
      <c r="C36" s="68"/>
      <c r="D36" s="68"/>
      <c r="E36" s="54" t="s">
        <v>28</v>
      </c>
      <c r="F36" s="54"/>
      <c r="G36" s="54" t="s">
        <v>17</v>
      </c>
      <c r="H36" s="62"/>
      <c r="I36" s="54"/>
      <c r="J36" s="54"/>
      <c r="K36" s="1"/>
      <c r="L36" s="1"/>
    </row>
    <row r="37" spans="1:12" x14ac:dyDescent="0.3">
      <c r="A37" s="67"/>
      <c r="B37" s="67"/>
      <c r="C37" s="68"/>
      <c r="D37" s="68"/>
      <c r="E37" s="54"/>
      <c r="F37" s="54"/>
      <c r="G37" s="54"/>
      <c r="H37" s="64"/>
      <c r="I37" s="54"/>
      <c r="J37" s="54"/>
      <c r="K37" s="1"/>
      <c r="L37" s="1"/>
    </row>
    <row r="38" spans="1:12" x14ac:dyDescent="0.3">
      <c r="A38" s="67"/>
      <c r="B38" s="67"/>
      <c r="C38" s="68"/>
      <c r="D38" s="68"/>
      <c r="E38" s="54"/>
      <c r="F38" s="54"/>
      <c r="G38" s="54"/>
      <c r="H38" s="63"/>
      <c r="I38" s="54"/>
      <c r="J38" s="54"/>
      <c r="K38" s="1"/>
      <c r="L38" s="1"/>
    </row>
    <row r="39" spans="1:12" x14ac:dyDescent="0.3">
      <c r="A39" s="69" t="s">
        <v>29</v>
      </c>
      <c r="B39" s="83"/>
      <c r="C39" s="82" t="s">
        <v>30</v>
      </c>
      <c r="D39" s="82"/>
      <c r="E39" s="54"/>
      <c r="F39" s="62"/>
      <c r="G39" s="101" t="s">
        <v>105</v>
      </c>
      <c r="H39" s="56"/>
      <c r="I39" s="56"/>
      <c r="J39" s="56">
        <v>5400000</v>
      </c>
      <c r="K39" s="56">
        <v>5423300</v>
      </c>
      <c r="L39" s="56">
        <v>5940000</v>
      </c>
    </row>
    <row r="40" spans="1:12" x14ac:dyDescent="0.3">
      <c r="A40" s="83"/>
      <c r="B40" s="83"/>
      <c r="C40" s="82"/>
      <c r="D40" s="82"/>
      <c r="E40" s="54"/>
      <c r="F40" s="64"/>
      <c r="G40" s="87"/>
      <c r="H40" s="59"/>
      <c r="I40" s="59"/>
      <c r="J40" s="59"/>
      <c r="K40" s="59"/>
      <c r="L40" s="59"/>
    </row>
    <row r="41" spans="1:12" ht="47.4" customHeight="1" x14ac:dyDescent="0.3">
      <c r="A41" s="83"/>
      <c r="B41" s="83"/>
      <c r="C41" s="82"/>
      <c r="D41" s="82"/>
      <c r="E41" s="54"/>
      <c r="F41" s="63"/>
      <c r="G41" s="88"/>
      <c r="H41" s="60"/>
      <c r="I41" s="60"/>
      <c r="J41" s="60"/>
      <c r="K41" s="60"/>
      <c r="L41" s="60"/>
    </row>
    <row r="42" spans="1:12" x14ac:dyDescent="0.3">
      <c r="A42" s="83"/>
      <c r="B42" s="83"/>
      <c r="C42" s="83" t="s">
        <v>31</v>
      </c>
      <c r="D42" s="83"/>
      <c r="E42" s="54"/>
      <c r="F42" s="62"/>
      <c r="G42" s="140" t="s">
        <v>104</v>
      </c>
      <c r="H42" s="56"/>
      <c r="I42" s="83"/>
      <c r="J42" s="83">
        <v>5400000</v>
      </c>
      <c r="K42" s="152"/>
      <c r="L42" s="56">
        <v>5940000</v>
      </c>
    </row>
    <row r="43" spans="1:12" x14ac:dyDescent="0.3">
      <c r="A43" s="83"/>
      <c r="B43" s="83"/>
      <c r="C43" s="83"/>
      <c r="D43" s="83"/>
      <c r="E43" s="54"/>
      <c r="F43" s="64"/>
      <c r="G43" s="87"/>
      <c r="H43" s="59"/>
      <c r="I43" s="83"/>
      <c r="J43" s="83"/>
      <c r="K43" s="153"/>
      <c r="L43" s="59"/>
    </row>
    <row r="44" spans="1:12" x14ac:dyDescent="0.3">
      <c r="A44" s="83"/>
      <c r="B44" s="83"/>
      <c r="C44" s="83"/>
      <c r="D44" s="83"/>
      <c r="E44" s="54"/>
      <c r="F44" s="63"/>
      <c r="G44" s="88"/>
      <c r="H44" s="60"/>
      <c r="I44" s="83"/>
      <c r="J44" s="83"/>
      <c r="K44" s="154"/>
      <c r="L44" s="60"/>
    </row>
    <row r="45" spans="1:12" x14ac:dyDescent="0.3">
      <c r="A45" s="83"/>
      <c r="B45" s="83"/>
      <c r="C45" s="83" t="s">
        <v>32</v>
      </c>
      <c r="D45" s="83"/>
      <c r="E45" s="54"/>
      <c r="F45" s="54"/>
      <c r="G45" s="62" t="s">
        <v>17</v>
      </c>
      <c r="H45" s="62"/>
      <c r="I45" s="54"/>
      <c r="J45" s="54"/>
      <c r="K45" s="62"/>
      <c r="L45" s="62"/>
    </row>
    <row r="46" spans="1:12" x14ac:dyDescent="0.3">
      <c r="A46" s="83"/>
      <c r="B46" s="83"/>
      <c r="C46" s="83"/>
      <c r="D46" s="83"/>
      <c r="E46" s="54"/>
      <c r="F46" s="54"/>
      <c r="G46" s="64"/>
      <c r="H46" s="64"/>
      <c r="I46" s="54"/>
      <c r="J46" s="54"/>
      <c r="K46" s="64"/>
      <c r="L46" s="64"/>
    </row>
    <row r="47" spans="1:12" ht="6.75" customHeight="1" x14ac:dyDescent="0.3">
      <c r="A47" s="83"/>
      <c r="B47" s="83"/>
      <c r="C47" s="83"/>
      <c r="D47" s="83"/>
      <c r="E47" s="54"/>
      <c r="F47" s="54"/>
      <c r="G47" s="63"/>
      <c r="H47" s="63"/>
      <c r="I47" s="54"/>
      <c r="J47" s="54"/>
      <c r="K47" s="63"/>
      <c r="L47" s="63"/>
    </row>
    <row r="48" spans="1:12" x14ac:dyDescent="0.3">
      <c r="A48" s="83"/>
      <c r="B48" s="83"/>
      <c r="C48" s="83" t="s">
        <v>33</v>
      </c>
      <c r="D48" s="83"/>
      <c r="E48" s="54"/>
      <c r="F48" s="54"/>
      <c r="G48" s="62" t="s">
        <v>17</v>
      </c>
      <c r="H48" s="62"/>
      <c r="I48" s="54"/>
      <c r="J48" s="54"/>
      <c r="K48" s="62"/>
      <c r="L48" s="62"/>
    </row>
    <row r="49" spans="1:12" x14ac:dyDescent="0.3">
      <c r="A49" s="83"/>
      <c r="B49" s="83"/>
      <c r="C49" s="83"/>
      <c r="D49" s="83"/>
      <c r="E49" s="54"/>
      <c r="F49" s="54"/>
      <c r="G49" s="63"/>
      <c r="H49" s="63"/>
      <c r="I49" s="54"/>
      <c r="J49" s="54"/>
      <c r="K49" s="63"/>
      <c r="L49" s="63"/>
    </row>
    <row r="50" spans="1:12" x14ac:dyDescent="0.3">
      <c r="A50" s="93" t="s">
        <v>34</v>
      </c>
      <c r="B50" s="54"/>
      <c r="C50" s="94"/>
      <c r="D50" s="95"/>
      <c r="E50" s="62"/>
      <c r="F50" s="62"/>
      <c r="G50" s="101" t="s">
        <v>103</v>
      </c>
      <c r="H50" s="102"/>
      <c r="I50" s="157"/>
      <c r="J50" s="157">
        <v>400000</v>
      </c>
      <c r="K50" s="102">
        <v>430000</v>
      </c>
      <c r="L50" s="102">
        <v>440000</v>
      </c>
    </row>
    <row r="51" spans="1:12" x14ac:dyDescent="0.3">
      <c r="A51" s="54"/>
      <c r="B51" s="54"/>
      <c r="C51" s="96"/>
      <c r="D51" s="97"/>
      <c r="E51" s="64"/>
      <c r="F51" s="64"/>
      <c r="G51" s="87"/>
      <c r="H51" s="57"/>
      <c r="I51" s="157"/>
      <c r="J51" s="157"/>
      <c r="K51" s="57"/>
      <c r="L51" s="57"/>
    </row>
    <row r="52" spans="1:12" x14ac:dyDescent="0.3">
      <c r="A52" s="54"/>
      <c r="B52" s="54"/>
      <c r="C52" s="98"/>
      <c r="D52" s="99"/>
      <c r="E52" s="63"/>
      <c r="F52" s="63"/>
      <c r="G52" s="88"/>
      <c r="H52" s="58"/>
      <c r="I52" s="157"/>
      <c r="J52" s="157"/>
      <c r="K52" s="58"/>
      <c r="L52" s="58"/>
    </row>
  </sheetData>
  <mergeCells count="113">
    <mergeCell ref="I50:I52"/>
    <mergeCell ref="I30:I31"/>
    <mergeCell ref="J50:J52"/>
    <mergeCell ref="A39:B49"/>
    <mergeCell ref="C39:D41"/>
    <mergeCell ref="C42:D44"/>
    <mergeCell ref="C45:D47"/>
    <mergeCell ref="C48:D49"/>
    <mergeCell ref="A50:B52"/>
    <mergeCell ref="C50:D52"/>
    <mergeCell ref="E50:E52"/>
    <mergeCell ref="F50:F52"/>
    <mergeCell ref="G50:G52"/>
    <mergeCell ref="H50:H52"/>
    <mergeCell ref="I39:I41"/>
    <mergeCell ref="J39:J41"/>
    <mergeCell ref="I42:I44"/>
    <mergeCell ref="E42:E44"/>
    <mergeCell ref="E45:E47"/>
    <mergeCell ref="E48:E49"/>
    <mergeCell ref="G45:G47"/>
    <mergeCell ref="G48:G49"/>
    <mergeCell ref="H39:H41"/>
    <mergeCell ref="H42:H44"/>
    <mergeCell ref="H45:H47"/>
    <mergeCell ref="H48:H49"/>
    <mergeCell ref="J42:J44"/>
    <mergeCell ref="I45:I47"/>
    <mergeCell ref="I48:I49"/>
    <mergeCell ref="J45:J47"/>
    <mergeCell ref="J48:J49"/>
    <mergeCell ref="J36:J38"/>
    <mergeCell ref="F39:F41"/>
    <mergeCell ref="F42:F44"/>
    <mergeCell ref="F45:F47"/>
    <mergeCell ref="F48:F49"/>
    <mergeCell ref="I36:I38"/>
    <mergeCell ref="G42:G44"/>
    <mergeCell ref="E39:E41"/>
    <mergeCell ref="H36:H38"/>
    <mergeCell ref="E18:E20"/>
    <mergeCell ref="E21:E26"/>
    <mergeCell ref="F30:F31"/>
    <mergeCell ref="G30:G31"/>
    <mergeCell ref="F32:F33"/>
    <mergeCell ref="F34:F35"/>
    <mergeCell ref="F36:F38"/>
    <mergeCell ref="G32:G33"/>
    <mergeCell ref="G34:G35"/>
    <mergeCell ref="G36:G38"/>
    <mergeCell ref="E32:E33"/>
    <mergeCell ref="E34:E35"/>
    <mergeCell ref="E36:E38"/>
    <mergeCell ref="E29:E31"/>
    <mergeCell ref="E27:E28"/>
    <mergeCell ref="H30:H31"/>
    <mergeCell ref="G39:G41"/>
    <mergeCell ref="H18:H19"/>
    <mergeCell ref="H21:H23"/>
    <mergeCell ref="J30:J31"/>
    <mergeCell ref="H32:H33"/>
    <mergeCell ref="H34:H35"/>
    <mergeCell ref="I32:I33"/>
    <mergeCell ref="I34:I35"/>
    <mergeCell ref="J32:J33"/>
    <mergeCell ref="J34:J35"/>
    <mergeCell ref="A10:B10"/>
    <mergeCell ref="C10:D10"/>
    <mergeCell ref="E10:F10"/>
    <mergeCell ref="G11:G13"/>
    <mergeCell ref="G14:G17"/>
    <mergeCell ref="E11:E17"/>
    <mergeCell ref="A11:B38"/>
    <mergeCell ref="C32:D38"/>
    <mergeCell ref="C27:D31"/>
    <mergeCell ref="C11:D26"/>
    <mergeCell ref="F11:F13"/>
    <mergeCell ref="H11:H13"/>
    <mergeCell ref="I11:I13"/>
    <mergeCell ref="H14:H17"/>
    <mergeCell ref="I14:I17"/>
    <mergeCell ref="I18:I19"/>
    <mergeCell ref="I21:I23"/>
    <mergeCell ref="K24:K26"/>
    <mergeCell ref="L24:L26"/>
    <mergeCell ref="F14:F17"/>
    <mergeCell ref="F21:F23"/>
    <mergeCell ref="F24:F26"/>
    <mergeCell ref="G24:G26"/>
    <mergeCell ref="J21:J23"/>
    <mergeCell ref="G21:G23"/>
    <mergeCell ref="F18:F19"/>
    <mergeCell ref="G18:G19"/>
    <mergeCell ref="H24:H26"/>
    <mergeCell ref="I24:I26"/>
    <mergeCell ref="A1:L1"/>
    <mergeCell ref="A2:L2"/>
    <mergeCell ref="A3:L3"/>
    <mergeCell ref="A4:L8"/>
    <mergeCell ref="A9:L9"/>
    <mergeCell ref="K50:K52"/>
    <mergeCell ref="L50:L52"/>
    <mergeCell ref="K45:K47"/>
    <mergeCell ref="L45:L47"/>
    <mergeCell ref="K48:K49"/>
    <mergeCell ref="L48:L49"/>
    <mergeCell ref="K39:K41"/>
    <mergeCell ref="L39:L41"/>
    <mergeCell ref="K42:K44"/>
    <mergeCell ref="L42:L44"/>
    <mergeCell ref="K21:K23"/>
    <mergeCell ref="L21:L23"/>
    <mergeCell ref="J24:J2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opLeftCell="B1" workbookViewId="0">
      <selection activeCell="M10" sqref="M1:M1048576"/>
    </sheetView>
  </sheetViews>
  <sheetFormatPr defaultRowHeight="14.4" x14ac:dyDescent="0.3"/>
  <cols>
    <col min="5" max="5" width="15.33203125" customWidth="1"/>
    <col min="6" max="6" width="16.33203125" customWidth="1"/>
    <col min="7" max="7" width="83.6640625" customWidth="1"/>
    <col min="8" max="8" width="11.33203125" customWidth="1"/>
    <col min="9" max="9" width="12.109375" customWidth="1"/>
  </cols>
  <sheetData>
    <row r="1" spans="1:12" x14ac:dyDescent="0.3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 x14ac:dyDescent="0.3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x14ac:dyDescent="0.3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2" ht="15" customHeight="1" x14ac:dyDescent="0.3">
      <c r="A4" s="53" t="s">
        <v>113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2" x14ac:dyDescent="0.3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</row>
    <row r="6" spans="1:12" x14ac:dyDescent="0.3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</row>
    <row r="7" spans="1:12" x14ac:dyDescent="0.3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</row>
    <row r="8" spans="1:12" x14ac:dyDescent="0.3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</row>
    <row r="9" spans="1:12" x14ac:dyDescent="0.3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</row>
    <row r="10" spans="1:12" s="29" customFormat="1" ht="100.8" x14ac:dyDescent="0.3">
      <c r="A10" s="106" t="s">
        <v>3</v>
      </c>
      <c r="B10" s="106"/>
      <c r="C10" s="106" t="s">
        <v>4</v>
      </c>
      <c r="D10" s="106"/>
      <c r="E10" s="106" t="s">
        <v>5</v>
      </c>
      <c r="F10" s="106"/>
      <c r="G10" s="39" t="s">
        <v>6</v>
      </c>
      <c r="H10" s="26" t="s">
        <v>7</v>
      </c>
      <c r="I10" s="39" t="s">
        <v>8</v>
      </c>
      <c r="J10" s="26" t="s">
        <v>161</v>
      </c>
      <c r="K10" s="26" t="s">
        <v>162</v>
      </c>
      <c r="L10" s="26" t="s">
        <v>163</v>
      </c>
    </row>
    <row r="11" spans="1:12" ht="14.4" customHeight="1" x14ac:dyDescent="0.3">
      <c r="A11" s="66" t="s">
        <v>9</v>
      </c>
      <c r="B11" s="66"/>
      <c r="C11" s="74" t="s">
        <v>10</v>
      </c>
      <c r="D11" s="75"/>
      <c r="E11" s="80" t="s">
        <v>11</v>
      </c>
      <c r="F11" s="84" t="s">
        <v>14</v>
      </c>
      <c r="G11" s="61" t="s">
        <v>17</v>
      </c>
      <c r="H11" s="62"/>
      <c r="I11" s="62"/>
      <c r="J11" s="1"/>
      <c r="K11" s="1"/>
      <c r="L11" s="1"/>
    </row>
    <row r="12" spans="1:12" x14ac:dyDescent="0.3">
      <c r="A12" s="67"/>
      <c r="B12" s="67"/>
      <c r="C12" s="76"/>
      <c r="D12" s="77"/>
      <c r="E12" s="81"/>
      <c r="F12" s="85"/>
      <c r="G12" s="59"/>
      <c r="H12" s="64"/>
      <c r="I12" s="64"/>
      <c r="J12" s="1"/>
      <c r="K12" s="1"/>
      <c r="L12" s="1"/>
    </row>
    <row r="13" spans="1:12" ht="22.2" customHeight="1" x14ac:dyDescent="0.3">
      <c r="A13" s="67"/>
      <c r="B13" s="67"/>
      <c r="C13" s="76"/>
      <c r="D13" s="77"/>
      <c r="E13" s="81"/>
      <c r="F13" s="73"/>
      <c r="G13" s="60"/>
      <c r="H13" s="63"/>
      <c r="I13" s="63"/>
      <c r="J13" s="1"/>
      <c r="K13" s="1"/>
      <c r="L13" s="1"/>
    </row>
    <row r="14" spans="1:12" x14ac:dyDescent="0.3">
      <c r="A14" s="67"/>
      <c r="B14" s="67"/>
      <c r="C14" s="76"/>
      <c r="D14" s="77"/>
      <c r="E14" s="81"/>
      <c r="F14" s="86" t="s">
        <v>16</v>
      </c>
      <c r="G14" s="61" t="s">
        <v>17</v>
      </c>
      <c r="H14" s="62"/>
      <c r="I14" s="62"/>
      <c r="J14" s="1"/>
      <c r="K14" s="1"/>
      <c r="L14" s="1"/>
    </row>
    <row r="15" spans="1:12" x14ac:dyDescent="0.3">
      <c r="A15" s="67"/>
      <c r="B15" s="67"/>
      <c r="C15" s="76"/>
      <c r="D15" s="77"/>
      <c r="E15" s="81"/>
      <c r="F15" s="87"/>
      <c r="G15" s="59"/>
      <c r="H15" s="64"/>
      <c r="I15" s="64"/>
      <c r="J15" s="1"/>
      <c r="K15" s="1"/>
      <c r="L15" s="1"/>
    </row>
    <row r="16" spans="1:12" x14ac:dyDescent="0.3">
      <c r="A16" s="67"/>
      <c r="B16" s="67"/>
      <c r="C16" s="76"/>
      <c r="D16" s="77"/>
      <c r="E16" s="81"/>
      <c r="F16" s="87"/>
      <c r="G16" s="59"/>
      <c r="H16" s="64"/>
      <c r="I16" s="64"/>
      <c r="J16" s="1"/>
      <c r="K16" s="1"/>
      <c r="L16" s="1"/>
    </row>
    <row r="17" spans="1:12" x14ac:dyDescent="0.3">
      <c r="A17" s="67"/>
      <c r="B17" s="67"/>
      <c r="C17" s="76"/>
      <c r="D17" s="77"/>
      <c r="E17" s="81"/>
      <c r="F17" s="88"/>
      <c r="G17" s="60"/>
      <c r="H17" s="63"/>
      <c r="I17" s="63"/>
      <c r="J17" s="1"/>
      <c r="K17" s="1"/>
      <c r="L17" s="1"/>
    </row>
    <row r="18" spans="1:12" x14ac:dyDescent="0.3">
      <c r="A18" s="67"/>
      <c r="B18" s="67"/>
      <c r="C18" s="76"/>
      <c r="D18" s="77"/>
      <c r="E18" s="68" t="s">
        <v>12</v>
      </c>
      <c r="F18" s="84" t="s">
        <v>14</v>
      </c>
      <c r="G18" s="56"/>
      <c r="H18" s="62"/>
      <c r="I18" s="62"/>
      <c r="J18" s="1"/>
      <c r="K18" s="1"/>
      <c r="L18" s="1"/>
    </row>
    <row r="19" spans="1:12" ht="28.2" customHeight="1" x14ac:dyDescent="0.3">
      <c r="A19" s="67"/>
      <c r="B19" s="67"/>
      <c r="C19" s="76"/>
      <c r="D19" s="77"/>
      <c r="E19" s="82"/>
      <c r="F19" s="73"/>
      <c r="G19" s="60"/>
      <c r="H19" s="63"/>
      <c r="I19" s="63"/>
      <c r="J19" s="1"/>
      <c r="K19" s="1"/>
      <c r="L19" s="1"/>
    </row>
    <row r="20" spans="1:12" ht="49.2" customHeight="1" x14ac:dyDescent="0.3">
      <c r="A20" s="67"/>
      <c r="B20" s="67"/>
      <c r="C20" s="76"/>
      <c r="D20" s="77"/>
      <c r="E20" s="82"/>
      <c r="F20" s="21" t="s">
        <v>16</v>
      </c>
      <c r="G20" s="20"/>
      <c r="H20" s="1"/>
      <c r="I20" s="1"/>
      <c r="J20" s="1"/>
      <c r="K20" s="1"/>
      <c r="L20" s="1"/>
    </row>
    <row r="21" spans="1:12" x14ac:dyDescent="0.3">
      <c r="A21" s="67"/>
      <c r="B21" s="67"/>
      <c r="C21" s="76"/>
      <c r="D21" s="77"/>
      <c r="E21" s="69" t="s">
        <v>13</v>
      </c>
      <c r="F21" s="86" t="s">
        <v>14</v>
      </c>
      <c r="G21" s="56" t="s">
        <v>17</v>
      </c>
      <c r="H21" s="62"/>
      <c r="I21" s="62"/>
      <c r="J21" s="1"/>
      <c r="K21" s="1"/>
      <c r="L21" s="1"/>
    </row>
    <row r="22" spans="1:12" x14ac:dyDescent="0.3">
      <c r="A22" s="67"/>
      <c r="B22" s="67"/>
      <c r="C22" s="76"/>
      <c r="D22" s="77"/>
      <c r="E22" s="83"/>
      <c r="F22" s="87"/>
      <c r="G22" s="59"/>
      <c r="H22" s="64"/>
      <c r="I22" s="64"/>
      <c r="J22" s="1"/>
      <c r="K22" s="1"/>
      <c r="L22" s="1"/>
    </row>
    <row r="23" spans="1:12" x14ac:dyDescent="0.3">
      <c r="A23" s="67"/>
      <c r="B23" s="67"/>
      <c r="C23" s="76"/>
      <c r="D23" s="77"/>
      <c r="E23" s="83"/>
      <c r="F23" s="88"/>
      <c r="G23" s="60"/>
      <c r="H23" s="63"/>
      <c r="I23" s="63"/>
      <c r="J23" s="1"/>
      <c r="K23" s="1"/>
      <c r="L23" s="1"/>
    </row>
    <row r="24" spans="1:12" x14ac:dyDescent="0.3">
      <c r="A24" s="67"/>
      <c r="B24" s="67"/>
      <c r="C24" s="76"/>
      <c r="D24" s="77"/>
      <c r="E24" s="83"/>
      <c r="F24" s="86" t="s">
        <v>15</v>
      </c>
      <c r="G24" s="61" t="s">
        <v>17</v>
      </c>
      <c r="H24" s="62"/>
      <c r="I24" s="62"/>
      <c r="J24" s="1"/>
      <c r="K24" s="1"/>
      <c r="L24" s="1"/>
    </row>
    <row r="25" spans="1:12" x14ac:dyDescent="0.3">
      <c r="A25" s="67"/>
      <c r="B25" s="67"/>
      <c r="C25" s="76"/>
      <c r="D25" s="77"/>
      <c r="E25" s="83"/>
      <c r="F25" s="87"/>
      <c r="G25" s="59"/>
      <c r="H25" s="64"/>
      <c r="I25" s="64"/>
      <c r="J25" s="1"/>
      <c r="K25" s="1"/>
      <c r="L25" s="1"/>
    </row>
    <row r="26" spans="1:12" x14ac:dyDescent="0.3">
      <c r="A26" s="67"/>
      <c r="B26" s="67"/>
      <c r="C26" s="78"/>
      <c r="D26" s="79"/>
      <c r="E26" s="83"/>
      <c r="F26" s="88"/>
      <c r="G26" s="60"/>
      <c r="H26" s="63"/>
      <c r="I26" s="63"/>
      <c r="J26" s="1"/>
      <c r="K26" s="1"/>
      <c r="L26" s="1"/>
    </row>
    <row r="27" spans="1:12" ht="30" customHeight="1" x14ac:dyDescent="0.3">
      <c r="A27" s="67"/>
      <c r="B27" s="67"/>
      <c r="C27" s="69" t="s">
        <v>18</v>
      </c>
      <c r="D27" s="69"/>
      <c r="E27" s="72" t="s">
        <v>19</v>
      </c>
      <c r="F27" s="1" t="s">
        <v>21</v>
      </c>
      <c r="G27" s="20" t="s">
        <v>17</v>
      </c>
      <c r="H27" s="1"/>
      <c r="I27" s="1"/>
      <c r="J27" s="1"/>
      <c r="K27" s="1"/>
      <c r="L27" s="1"/>
    </row>
    <row r="28" spans="1:12" ht="28.2" customHeight="1" x14ac:dyDescent="0.3">
      <c r="A28" s="67"/>
      <c r="B28" s="67"/>
      <c r="C28" s="69"/>
      <c r="D28" s="69"/>
      <c r="E28" s="73"/>
      <c r="F28" s="1" t="s">
        <v>22</v>
      </c>
      <c r="G28" s="20" t="s">
        <v>17</v>
      </c>
      <c r="H28" s="1"/>
      <c r="I28" s="1"/>
      <c r="J28" s="1"/>
      <c r="K28" s="1"/>
      <c r="L28" s="1"/>
    </row>
    <row r="29" spans="1:12" ht="323.25" customHeight="1" x14ac:dyDescent="0.3">
      <c r="A29" s="67"/>
      <c r="B29" s="67"/>
      <c r="C29" s="69"/>
      <c r="D29" s="69"/>
      <c r="E29" s="61" t="s">
        <v>20</v>
      </c>
      <c r="F29" s="20" t="s">
        <v>24</v>
      </c>
      <c r="G29" s="21" t="s">
        <v>112</v>
      </c>
      <c r="H29" s="46"/>
      <c r="I29" s="46"/>
      <c r="J29" s="46">
        <v>155000</v>
      </c>
      <c r="K29" s="46">
        <v>166667</v>
      </c>
      <c r="L29" s="46">
        <f>J29*110%</f>
        <v>170500</v>
      </c>
    </row>
    <row r="30" spans="1:12" ht="30.6" customHeight="1" x14ac:dyDescent="0.3">
      <c r="A30" s="67"/>
      <c r="B30" s="67"/>
      <c r="C30" s="69"/>
      <c r="D30" s="69"/>
      <c r="E30" s="70"/>
      <c r="F30" s="56" t="s">
        <v>23</v>
      </c>
      <c r="G30" s="56" t="s">
        <v>17</v>
      </c>
      <c r="H30" s="62"/>
      <c r="I30" s="62"/>
      <c r="J30" s="54"/>
      <c r="K30" s="1"/>
      <c r="L30" s="1"/>
    </row>
    <row r="31" spans="1:12" x14ac:dyDescent="0.3">
      <c r="A31" s="67"/>
      <c r="B31" s="67"/>
      <c r="C31" s="69"/>
      <c r="D31" s="69"/>
      <c r="E31" s="71"/>
      <c r="F31" s="60"/>
      <c r="G31" s="60"/>
      <c r="H31" s="64"/>
      <c r="I31" s="64"/>
      <c r="J31" s="54"/>
      <c r="K31" s="1"/>
      <c r="L31" s="1"/>
    </row>
    <row r="32" spans="1:12" ht="14.4" customHeight="1" x14ac:dyDescent="0.3">
      <c r="A32" s="67"/>
      <c r="B32" s="67"/>
      <c r="C32" s="68" t="s">
        <v>25</v>
      </c>
      <c r="D32" s="68"/>
      <c r="E32" s="54" t="s">
        <v>26</v>
      </c>
      <c r="F32" s="54"/>
      <c r="G32" s="54" t="s">
        <v>17</v>
      </c>
      <c r="H32" s="62"/>
      <c r="I32" s="54"/>
      <c r="J32" s="54"/>
      <c r="K32" s="1"/>
      <c r="L32" s="1"/>
    </row>
    <row r="33" spans="1:12" ht="18" customHeight="1" x14ac:dyDescent="0.3">
      <c r="A33" s="67"/>
      <c r="B33" s="67"/>
      <c r="C33" s="68"/>
      <c r="D33" s="68"/>
      <c r="E33" s="54"/>
      <c r="F33" s="54"/>
      <c r="G33" s="54"/>
      <c r="H33" s="63"/>
      <c r="I33" s="54"/>
      <c r="J33" s="54"/>
      <c r="K33" s="1"/>
      <c r="L33" s="1"/>
    </row>
    <row r="34" spans="1:12" x14ac:dyDescent="0.3">
      <c r="A34" s="67"/>
      <c r="B34" s="67"/>
      <c r="C34" s="68"/>
      <c r="D34" s="68"/>
      <c r="E34" s="54" t="s">
        <v>27</v>
      </c>
      <c r="F34" s="54"/>
      <c r="G34" s="54" t="s">
        <v>17</v>
      </c>
      <c r="H34" s="62"/>
      <c r="I34" s="54"/>
      <c r="J34" s="54"/>
      <c r="K34" s="1"/>
      <c r="L34" s="1"/>
    </row>
    <row r="35" spans="1:12" ht="16.2" customHeight="1" x14ac:dyDescent="0.3">
      <c r="A35" s="67"/>
      <c r="B35" s="67"/>
      <c r="C35" s="68"/>
      <c r="D35" s="68"/>
      <c r="E35" s="54"/>
      <c r="F35" s="54"/>
      <c r="G35" s="54"/>
      <c r="H35" s="63"/>
      <c r="I35" s="54"/>
      <c r="J35" s="54"/>
      <c r="K35" s="1"/>
      <c r="L35" s="1"/>
    </row>
    <row r="36" spans="1:12" x14ac:dyDescent="0.3">
      <c r="A36" s="67"/>
      <c r="B36" s="67"/>
      <c r="C36" s="68"/>
      <c r="D36" s="68"/>
      <c r="E36" s="54" t="s">
        <v>28</v>
      </c>
      <c r="F36" s="54"/>
      <c r="G36" s="54" t="s">
        <v>17</v>
      </c>
      <c r="H36" s="62"/>
      <c r="I36" s="54"/>
      <c r="J36" s="54"/>
      <c r="K36" s="1"/>
      <c r="L36" s="1"/>
    </row>
    <row r="37" spans="1:12" x14ac:dyDescent="0.3">
      <c r="A37" s="67"/>
      <c r="B37" s="67"/>
      <c r="C37" s="68"/>
      <c r="D37" s="68"/>
      <c r="E37" s="54"/>
      <c r="F37" s="54"/>
      <c r="G37" s="54"/>
      <c r="H37" s="64"/>
      <c r="I37" s="54"/>
      <c r="J37" s="54"/>
      <c r="K37" s="1"/>
      <c r="L37" s="1"/>
    </row>
    <row r="38" spans="1:12" x14ac:dyDescent="0.3">
      <c r="A38" s="67"/>
      <c r="B38" s="67"/>
      <c r="C38" s="68"/>
      <c r="D38" s="68"/>
      <c r="E38" s="54"/>
      <c r="F38" s="54"/>
      <c r="G38" s="54"/>
      <c r="H38" s="63"/>
      <c r="I38" s="54"/>
      <c r="J38" s="54"/>
      <c r="K38" s="1"/>
      <c r="L38" s="1"/>
    </row>
    <row r="39" spans="1:12" x14ac:dyDescent="0.3">
      <c r="A39" s="69" t="s">
        <v>29</v>
      </c>
      <c r="B39" s="83"/>
      <c r="C39" s="82" t="s">
        <v>30</v>
      </c>
      <c r="D39" s="82"/>
      <c r="E39" s="54"/>
      <c r="F39" s="62"/>
      <c r="G39" s="101" t="s">
        <v>111</v>
      </c>
      <c r="H39" s="56"/>
      <c r="I39" s="83"/>
      <c r="J39" s="83">
        <v>1170000</v>
      </c>
      <c r="K39" s="56" t="s">
        <v>17</v>
      </c>
      <c r="L39" s="56">
        <f>J39*120%</f>
        <v>1404000</v>
      </c>
    </row>
    <row r="40" spans="1:12" x14ac:dyDescent="0.3">
      <c r="A40" s="83"/>
      <c r="B40" s="83"/>
      <c r="C40" s="82"/>
      <c r="D40" s="82"/>
      <c r="E40" s="54"/>
      <c r="F40" s="64"/>
      <c r="G40" s="87"/>
      <c r="H40" s="59"/>
      <c r="I40" s="83"/>
      <c r="J40" s="83"/>
      <c r="K40" s="59"/>
      <c r="L40" s="59"/>
    </row>
    <row r="41" spans="1:12" ht="26.25" customHeight="1" x14ac:dyDescent="0.3">
      <c r="A41" s="83"/>
      <c r="B41" s="83"/>
      <c r="C41" s="82"/>
      <c r="D41" s="82"/>
      <c r="E41" s="54"/>
      <c r="F41" s="63"/>
      <c r="G41" s="88"/>
      <c r="H41" s="60"/>
      <c r="I41" s="83"/>
      <c r="J41" s="83"/>
      <c r="K41" s="60"/>
      <c r="L41" s="60"/>
    </row>
    <row r="42" spans="1:12" x14ac:dyDescent="0.3">
      <c r="A42" s="83"/>
      <c r="B42" s="83"/>
      <c r="C42" s="83" t="s">
        <v>31</v>
      </c>
      <c r="D42" s="83"/>
      <c r="E42" s="54"/>
      <c r="F42" s="62"/>
      <c r="G42" s="62" t="s">
        <v>17</v>
      </c>
      <c r="H42" s="62"/>
      <c r="I42" s="54"/>
      <c r="J42" s="54"/>
      <c r="K42" s="1"/>
      <c r="L42" s="1"/>
    </row>
    <row r="43" spans="1:12" x14ac:dyDescent="0.3">
      <c r="A43" s="83"/>
      <c r="B43" s="83"/>
      <c r="C43" s="83"/>
      <c r="D43" s="83"/>
      <c r="E43" s="54"/>
      <c r="F43" s="64"/>
      <c r="G43" s="64"/>
      <c r="H43" s="64"/>
      <c r="I43" s="54"/>
      <c r="J43" s="54"/>
      <c r="K43" s="1"/>
      <c r="L43" s="1"/>
    </row>
    <row r="44" spans="1:12" x14ac:dyDescent="0.3">
      <c r="A44" s="83"/>
      <c r="B44" s="83"/>
      <c r="C44" s="83"/>
      <c r="D44" s="83"/>
      <c r="E44" s="54"/>
      <c r="F44" s="63"/>
      <c r="G44" s="63"/>
      <c r="H44" s="63"/>
      <c r="I44" s="54"/>
      <c r="J44" s="54"/>
      <c r="K44" s="1"/>
      <c r="L44" s="1"/>
    </row>
    <row r="45" spans="1:12" x14ac:dyDescent="0.3">
      <c r="A45" s="83"/>
      <c r="B45" s="83"/>
      <c r="C45" s="83" t="s">
        <v>32</v>
      </c>
      <c r="D45" s="83"/>
      <c r="E45" s="54"/>
      <c r="F45" s="54"/>
      <c r="G45" s="62" t="s">
        <v>17</v>
      </c>
      <c r="H45" s="62"/>
      <c r="I45" s="54"/>
      <c r="J45" s="54"/>
      <c r="K45" s="1"/>
      <c r="L45" s="1"/>
    </row>
    <row r="46" spans="1:12" x14ac:dyDescent="0.3">
      <c r="A46" s="83"/>
      <c r="B46" s="83"/>
      <c r="C46" s="83"/>
      <c r="D46" s="83"/>
      <c r="E46" s="54"/>
      <c r="F46" s="54"/>
      <c r="G46" s="64"/>
      <c r="H46" s="64"/>
      <c r="I46" s="54"/>
      <c r="J46" s="54"/>
      <c r="K46" s="1"/>
      <c r="L46" s="1"/>
    </row>
    <row r="47" spans="1:12" x14ac:dyDescent="0.3">
      <c r="A47" s="83"/>
      <c r="B47" s="83"/>
      <c r="C47" s="83"/>
      <c r="D47" s="83"/>
      <c r="E47" s="54"/>
      <c r="F47" s="54"/>
      <c r="G47" s="63"/>
      <c r="H47" s="63"/>
      <c r="I47" s="54"/>
      <c r="J47" s="54"/>
      <c r="K47" s="1"/>
      <c r="L47" s="1"/>
    </row>
    <row r="48" spans="1:12" x14ac:dyDescent="0.3">
      <c r="A48" s="83"/>
      <c r="B48" s="83"/>
      <c r="C48" s="83" t="s">
        <v>33</v>
      </c>
      <c r="D48" s="83"/>
      <c r="E48" s="54"/>
      <c r="F48" s="54"/>
      <c r="G48" s="62" t="s">
        <v>17</v>
      </c>
      <c r="H48" s="62"/>
      <c r="I48" s="54"/>
      <c r="J48" s="54"/>
      <c r="K48" s="1"/>
      <c r="L48" s="1"/>
    </row>
    <row r="49" spans="1:12" x14ac:dyDescent="0.3">
      <c r="A49" s="83"/>
      <c r="B49" s="83"/>
      <c r="C49" s="83"/>
      <c r="D49" s="83"/>
      <c r="E49" s="54"/>
      <c r="F49" s="54"/>
      <c r="G49" s="63"/>
      <c r="H49" s="63"/>
      <c r="I49" s="54"/>
      <c r="J49" s="54"/>
      <c r="K49" s="1"/>
      <c r="L49" s="1"/>
    </row>
    <row r="50" spans="1:12" x14ac:dyDescent="0.3">
      <c r="A50" s="93" t="s">
        <v>34</v>
      </c>
      <c r="B50" s="54"/>
      <c r="C50" s="94"/>
      <c r="D50" s="95"/>
      <c r="E50" s="56"/>
      <c r="F50" s="56"/>
      <c r="G50" s="158" t="s">
        <v>197</v>
      </c>
      <c r="H50" s="56"/>
      <c r="I50" s="83"/>
      <c r="J50" s="83">
        <v>335000</v>
      </c>
      <c r="K50" s="56">
        <v>340432</v>
      </c>
      <c r="L50" s="56">
        <f>J50*105%</f>
        <v>351750</v>
      </c>
    </row>
    <row r="51" spans="1:12" x14ac:dyDescent="0.3">
      <c r="A51" s="54"/>
      <c r="B51" s="54"/>
      <c r="C51" s="96"/>
      <c r="D51" s="97"/>
      <c r="E51" s="59"/>
      <c r="F51" s="59"/>
      <c r="G51" s="159"/>
      <c r="H51" s="59"/>
      <c r="I51" s="83"/>
      <c r="J51" s="83"/>
      <c r="K51" s="59"/>
      <c r="L51" s="59"/>
    </row>
    <row r="52" spans="1:12" ht="35.25" customHeight="1" x14ac:dyDescent="0.3">
      <c r="A52" s="54"/>
      <c r="B52" s="54"/>
      <c r="C52" s="98"/>
      <c r="D52" s="99"/>
      <c r="E52" s="60"/>
      <c r="F52" s="60"/>
      <c r="G52" s="90"/>
      <c r="H52" s="60"/>
      <c r="I52" s="83"/>
      <c r="J52" s="83"/>
      <c r="K52" s="60"/>
      <c r="L52" s="60"/>
    </row>
  </sheetData>
  <mergeCells count="101">
    <mergeCell ref="L50:L52"/>
    <mergeCell ref="K39:K41"/>
    <mergeCell ref="K50:K52"/>
    <mergeCell ref="F11:F13"/>
    <mergeCell ref="F14:F17"/>
    <mergeCell ref="F21:F23"/>
    <mergeCell ref="F24:F26"/>
    <mergeCell ref="G21:G23"/>
    <mergeCell ref="F18:F19"/>
    <mergeCell ref="G18:G19"/>
    <mergeCell ref="G11:G13"/>
    <mergeCell ref="G14:G17"/>
    <mergeCell ref="J32:J33"/>
    <mergeCell ref="J34:J35"/>
    <mergeCell ref="J36:J38"/>
    <mergeCell ref="H30:H31"/>
    <mergeCell ref="I30:I31"/>
    <mergeCell ref="G30:G31"/>
    <mergeCell ref="F32:F33"/>
    <mergeCell ref="I32:I33"/>
    <mergeCell ref="G32:G33"/>
    <mergeCell ref="F45:F47"/>
    <mergeCell ref="F48:F49"/>
    <mergeCell ref="A4:L8"/>
    <mergeCell ref="A1:L1"/>
    <mergeCell ref="A2:L2"/>
    <mergeCell ref="A3:L3"/>
    <mergeCell ref="A11:B38"/>
    <mergeCell ref="C32:D38"/>
    <mergeCell ref="E32:E33"/>
    <mergeCell ref="E34:E35"/>
    <mergeCell ref="E36:E38"/>
    <mergeCell ref="C27:D31"/>
    <mergeCell ref="E29:E31"/>
    <mergeCell ref="E27:E28"/>
    <mergeCell ref="E11:E17"/>
    <mergeCell ref="E18:E20"/>
    <mergeCell ref="E21:E26"/>
    <mergeCell ref="C11:D26"/>
    <mergeCell ref="J30:J31"/>
    <mergeCell ref="H32:H33"/>
    <mergeCell ref="H34:H35"/>
    <mergeCell ref="I34:I35"/>
    <mergeCell ref="I36:I38"/>
    <mergeCell ref="H18:H19"/>
    <mergeCell ref="E42:E44"/>
    <mergeCell ref="E45:E47"/>
    <mergeCell ref="E48:E49"/>
    <mergeCell ref="F39:F41"/>
    <mergeCell ref="H36:H38"/>
    <mergeCell ref="H39:H41"/>
    <mergeCell ref="J50:J52"/>
    <mergeCell ref="A39:B49"/>
    <mergeCell ref="C39:D41"/>
    <mergeCell ref="C42:D44"/>
    <mergeCell ref="C45:D47"/>
    <mergeCell ref="C48:D49"/>
    <mergeCell ref="I39:I41"/>
    <mergeCell ref="J39:J41"/>
    <mergeCell ref="I48:I49"/>
    <mergeCell ref="J45:J47"/>
    <mergeCell ref="J48:J49"/>
    <mergeCell ref="A50:B52"/>
    <mergeCell ref="C50:D52"/>
    <mergeCell ref="F42:F44"/>
    <mergeCell ref="I42:I44"/>
    <mergeCell ref="J42:J44"/>
    <mergeCell ref="E50:E52"/>
    <mergeCell ref="F50:F52"/>
    <mergeCell ref="G50:G52"/>
    <mergeCell ref="H21:H23"/>
    <mergeCell ref="I21:I23"/>
    <mergeCell ref="H24:H26"/>
    <mergeCell ref="I24:I26"/>
    <mergeCell ref="G48:G49"/>
    <mergeCell ref="H50:H52"/>
    <mergeCell ref="I50:I52"/>
    <mergeCell ref="I45:I47"/>
    <mergeCell ref="G42:G44"/>
    <mergeCell ref="G45:G47"/>
    <mergeCell ref="G24:G26"/>
    <mergeCell ref="H42:H44"/>
    <mergeCell ref="H45:H47"/>
    <mergeCell ref="H48:H49"/>
    <mergeCell ref="G39:G41"/>
    <mergeCell ref="G34:G35"/>
    <mergeCell ref="G36:G38"/>
    <mergeCell ref="E39:E41"/>
    <mergeCell ref="H11:H13"/>
    <mergeCell ref="I11:I13"/>
    <mergeCell ref="H14:H17"/>
    <mergeCell ref="I14:I17"/>
    <mergeCell ref="A9:L9"/>
    <mergeCell ref="A10:B10"/>
    <mergeCell ref="C10:D10"/>
    <mergeCell ref="E10:F10"/>
    <mergeCell ref="F34:F35"/>
    <mergeCell ref="F36:F38"/>
    <mergeCell ref="I18:I19"/>
    <mergeCell ref="F30:F31"/>
    <mergeCell ref="L39:L4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opLeftCell="B1" workbookViewId="0">
      <selection activeCell="M10" sqref="M1:M1048576"/>
    </sheetView>
  </sheetViews>
  <sheetFormatPr defaultRowHeight="14.4" x14ac:dyDescent="0.3"/>
  <cols>
    <col min="5" max="5" width="15.33203125" customWidth="1"/>
    <col min="6" max="6" width="16.33203125" customWidth="1"/>
    <col min="7" max="7" width="83.6640625" customWidth="1"/>
    <col min="8" max="8" width="11.33203125" customWidth="1"/>
    <col min="9" max="9" width="12.109375" customWidth="1"/>
  </cols>
  <sheetData>
    <row r="1" spans="1:12" x14ac:dyDescent="0.3">
      <c r="A1" s="160" t="s">
        <v>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</row>
    <row r="2" spans="1:12" x14ac:dyDescent="0.3">
      <c r="A2" s="160" t="s">
        <v>1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</row>
    <row r="3" spans="1:12" x14ac:dyDescent="0.3">
      <c r="A3" s="160" t="s">
        <v>2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</row>
    <row r="4" spans="1:12" ht="15" customHeight="1" x14ac:dyDescent="0.3">
      <c r="A4" s="135" t="s">
        <v>119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</row>
    <row r="5" spans="1:12" x14ac:dyDescent="0.3">
      <c r="A5" s="135"/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</row>
    <row r="6" spans="1:12" x14ac:dyDescent="0.3">
      <c r="A6" s="135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</row>
    <row r="7" spans="1:12" x14ac:dyDescent="0.3">
      <c r="A7" s="135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</row>
    <row r="8" spans="1:12" x14ac:dyDescent="0.3">
      <c r="A8" s="135"/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</row>
    <row r="9" spans="1:12" x14ac:dyDescent="0.3">
      <c r="A9" s="98"/>
      <c r="B9" s="161"/>
      <c r="C9" s="161"/>
      <c r="D9" s="161"/>
      <c r="E9" s="161"/>
      <c r="F9" s="161"/>
      <c r="G9" s="161"/>
      <c r="H9" s="161"/>
      <c r="I9" s="161"/>
      <c r="J9" s="161"/>
      <c r="K9" s="161"/>
      <c r="L9" s="161"/>
    </row>
    <row r="10" spans="1:12" s="29" customFormat="1" ht="100.8" x14ac:dyDescent="0.3">
      <c r="A10" s="106" t="s">
        <v>3</v>
      </c>
      <c r="B10" s="106"/>
      <c r="C10" s="106" t="s">
        <v>4</v>
      </c>
      <c r="D10" s="106"/>
      <c r="E10" s="106" t="s">
        <v>5</v>
      </c>
      <c r="F10" s="106"/>
      <c r="G10" s="39" t="s">
        <v>6</v>
      </c>
      <c r="H10" s="26" t="s">
        <v>7</v>
      </c>
      <c r="I10" s="39" t="s">
        <v>8</v>
      </c>
      <c r="J10" s="26" t="s">
        <v>161</v>
      </c>
      <c r="K10" s="26" t="s">
        <v>162</v>
      </c>
      <c r="L10" s="26" t="s">
        <v>163</v>
      </c>
    </row>
    <row r="11" spans="1:12" ht="14.4" customHeight="1" x14ac:dyDescent="0.3">
      <c r="A11" s="66" t="s">
        <v>9</v>
      </c>
      <c r="B11" s="66"/>
      <c r="C11" s="74" t="s">
        <v>10</v>
      </c>
      <c r="D11" s="75"/>
      <c r="E11" s="80" t="s">
        <v>11</v>
      </c>
      <c r="F11" s="84" t="s">
        <v>14</v>
      </c>
      <c r="G11" s="61" t="s">
        <v>17</v>
      </c>
      <c r="H11" s="62"/>
      <c r="I11" s="62"/>
      <c r="J11" s="1"/>
      <c r="K11" s="1"/>
      <c r="L11" s="1"/>
    </row>
    <row r="12" spans="1:12" x14ac:dyDescent="0.3">
      <c r="A12" s="67"/>
      <c r="B12" s="67"/>
      <c r="C12" s="76"/>
      <c r="D12" s="77"/>
      <c r="E12" s="81"/>
      <c r="F12" s="85"/>
      <c r="G12" s="59"/>
      <c r="H12" s="64"/>
      <c r="I12" s="64"/>
      <c r="J12" s="1"/>
      <c r="K12" s="1"/>
      <c r="L12" s="1"/>
    </row>
    <row r="13" spans="1:12" ht="22.2" customHeight="1" x14ac:dyDescent="0.3">
      <c r="A13" s="67"/>
      <c r="B13" s="67"/>
      <c r="C13" s="76"/>
      <c r="D13" s="77"/>
      <c r="E13" s="81"/>
      <c r="F13" s="73"/>
      <c r="G13" s="60"/>
      <c r="H13" s="63"/>
      <c r="I13" s="63"/>
      <c r="J13" s="1"/>
      <c r="K13" s="1"/>
      <c r="L13" s="1"/>
    </row>
    <row r="14" spans="1:12" x14ac:dyDescent="0.3">
      <c r="A14" s="67"/>
      <c r="B14" s="67"/>
      <c r="C14" s="76"/>
      <c r="D14" s="77"/>
      <c r="E14" s="81"/>
      <c r="F14" s="86" t="s">
        <v>16</v>
      </c>
      <c r="G14" s="61" t="s">
        <v>17</v>
      </c>
      <c r="H14" s="62"/>
      <c r="I14" s="62"/>
      <c r="J14" s="1"/>
      <c r="K14" s="1"/>
      <c r="L14" s="1"/>
    </row>
    <row r="15" spans="1:12" x14ac:dyDescent="0.3">
      <c r="A15" s="67"/>
      <c r="B15" s="67"/>
      <c r="C15" s="76"/>
      <c r="D15" s="77"/>
      <c r="E15" s="81"/>
      <c r="F15" s="87"/>
      <c r="G15" s="59"/>
      <c r="H15" s="64"/>
      <c r="I15" s="64"/>
      <c r="J15" s="1"/>
      <c r="K15" s="1"/>
      <c r="L15" s="1"/>
    </row>
    <row r="16" spans="1:12" x14ac:dyDescent="0.3">
      <c r="A16" s="67"/>
      <c r="B16" s="67"/>
      <c r="C16" s="76"/>
      <c r="D16" s="77"/>
      <c r="E16" s="81"/>
      <c r="F16" s="87"/>
      <c r="G16" s="59"/>
      <c r="H16" s="64"/>
      <c r="I16" s="64"/>
      <c r="J16" s="1"/>
      <c r="K16" s="1"/>
      <c r="L16" s="1"/>
    </row>
    <row r="17" spans="1:12" x14ac:dyDescent="0.3">
      <c r="A17" s="67"/>
      <c r="B17" s="67"/>
      <c r="C17" s="76"/>
      <c r="D17" s="77"/>
      <c r="E17" s="81"/>
      <c r="F17" s="88"/>
      <c r="G17" s="60"/>
      <c r="H17" s="63"/>
      <c r="I17" s="63"/>
      <c r="J17" s="1"/>
      <c r="K17" s="1"/>
      <c r="L17" s="1"/>
    </row>
    <row r="18" spans="1:12" x14ac:dyDescent="0.3">
      <c r="A18" s="67"/>
      <c r="B18" s="67"/>
      <c r="C18" s="76"/>
      <c r="D18" s="77"/>
      <c r="E18" s="68" t="s">
        <v>12</v>
      </c>
      <c r="F18" s="84" t="s">
        <v>14</v>
      </c>
      <c r="G18" s="56" t="s">
        <v>17</v>
      </c>
      <c r="H18" s="62"/>
      <c r="I18" s="62"/>
      <c r="J18" s="1"/>
      <c r="K18" s="1"/>
      <c r="L18" s="1"/>
    </row>
    <row r="19" spans="1:12" ht="28.2" customHeight="1" x14ac:dyDescent="0.3">
      <c r="A19" s="67"/>
      <c r="B19" s="67"/>
      <c r="C19" s="76"/>
      <c r="D19" s="77"/>
      <c r="E19" s="82"/>
      <c r="F19" s="73"/>
      <c r="G19" s="60"/>
      <c r="H19" s="63"/>
      <c r="I19" s="63"/>
      <c r="J19" s="1"/>
      <c r="K19" s="1"/>
      <c r="L19" s="1"/>
    </row>
    <row r="20" spans="1:12" ht="49.2" customHeight="1" x14ac:dyDescent="0.3">
      <c r="A20" s="67"/>
      <c r="B20" s="67"/>
      <c r="C20" s="76"/>
      <c r="D20" s="77"/>
      <c r="E20" s="82"/>
      <c r="F20" s="21" t="s">
        <v>16</v>
      </c>
      <c r="G20" s="20" t="s">
        <v>17</v>
      </c>
      <c r="H20" s="1"/>
      <c r="I20" s="1"/>
      <c r="J20" s="1"/>
      <c r="K20" s="1"/>
      <c r="L20" s="1"/>
    </row>
    <row r="21" spans="1:12" x14ac:dyDescent="0.3">
      <c r="A21" s="67"/>
      <c r="B21" s="67"/>
      <c r="C21" s="76"/>
      <c r="D21" s="77"/>
      <c r="E21" s="69" t="s">
        <v>13</v>
      </c>
      <c r="F21" s="86" t="s">
        <v>14</v>
      </c>
      <c r="G21" s="86" t="s">
        <v>118</v>
      </c>
      <c r="H21" s="168"/>
      <c r="I21" s="171"/>
      <c r="J21" s="162">
        <v>225000</v>
      </c>
      <c r="K21" s="165">
        <v>431270</v>
      </c>
      <c r="L21" s="162">
        <f>J21*120%</f>
        <v>270000</v>
      </c>
    </row>
    <row r="22" spans="1:12" x14ac:dyDescent="0.3">
      <c r="A22" s="67"/>
      <c r="B22" s="67"/>
      <c r="C22" s="76"/>
      <c r="D22" s="77"/>
      <c r="E22" s="83"/>
      <c r="F22" s="87"/>
      <c r="G22" s="87"/>
      <c r="H22" s="169"/>
      <c r="I22" s="172"/>
      <c r="J22" s="163"/>
      <c r="K22" s="166"/>
      <c r="L22" s="163"/>
    </row>
    <row r="23" spans="1:12" ht="16.5" customHeight="1" x14ac:dyDescent="0.3">
      <c r="A23" s="67"/>
      <c r="B23" s="67"/>
      <c r="C23" s="76"/>
      <c r="D23" s="77"/>
      <c r="E23" s="83"/>
      <c r="F23" s="88"/>
      <c r="G23" s="88"/>
      <c r="H23" s="170"/>
      <c r="I23" s="173"/>
      <c r="J23" s="164"/>
      <c r="K23" s="167"/>
      <c r="L23" s="164"/>
    </row>
    <row r="24" spans="1:12" x14ac:dyDescent="0.3">
      <c r="A24" s="67"/>
      <c r="B24" s="67"/>
      <c r="C24" s="76"/>
      <c r="D24" s="77"/>
      <c r="E24" s="83"/>
      <c r="F24" s="86" t="s">
        <v>15</v>
      </c>
      <c r="G24" s="86" t="s">
        <v>117</v>
      </c>
      <c r="H24" s="62"/>
      <c r="I24" s="162"/>
      <c r="J24" s="162">
        <v>225000</v>
      </c>
      <c r="K24" s="165">
        <v>431270</v>
      </c>
      <c r="L24" s="162">
        <f>J24*118%</f>
        <v>265500</v>
      </c>
    </row>
    <row r="25" spans="1:12" x14ac:dyDescent="0.3">
      <c r="A25" s="67"/>
      <c r="B25" s="67"/>
      <c r="C25" s="76"/>
      <c r="D25" s="77"/>
      <c r="E25" s="83"/>
      <c r="F25" s="87"/>
      <c r="G25" s="87"/>
      <c r="H25" s="64"/>
      <c r="I25" s="163"/>
      <c r="J25" s="163"/>
      <c r="K25" s="166"/>
      <c r="L25" s="163"/>
    </row>
    <row r="26" spans="1:12" ht="29.25" customHeight="1" x14ac:dyDescent="0.3">
      <c r="A26" s="67"/>
      <c r="B26" s="67"/>
      <c r="C26" s="78"/>
      <c r="D26" s="79"/>
      <c r="E26" s="83"/>
      <c r="F26" s="88"/>
      <c r="G26" s="88"/>
      <c r="H26" s="63"/>
      <c r="I26" s="164"/>
      <c r="J26" s="164"/>
      <c r="K26" s="167"/>
      <c r="L26" s="164"/>
    </row>
    <row r="27" spans="1:12" ht="30" customHeight="1" x14ac:dyDescent="0.3">
      <c r="A27" s="67"/>
      <c r="B27" s="67"/>
      <c r="C27" s="69" t="s">
        <v>18</v>
      </c>
      <c r="D27" s="69"/>
      <c r="E27" s="72" t="s">
        <v>19</v>
      </c>
      <c r="F27" s="1" t="s">
        <v>21</v>
      </c>
      <c r="G27" s="20" t="s">
        <v>17</v>
      </c>
      <c r="H27" s="1"/>
      <c r="I27" s="1"/>
      <c r="J27" s="1"/>
      <c r="K27" s="1"/>
      <c r="L27" s="1"/>
    </row>
    <row r="28" spans="1:12" ht="28.2" customHeight="1" x14ac:dyDescent="0.3">
      <c r="A28" s="67"/>
      <c r="B28" s="67"/>
      <c r="C28" s="69"/>
      <c r="D28" s="69"/>
      <c r="E28" s="73"/>
      <c r="F28" s="1" t="s">
        <v>22</v>
      </c>
      <c r="G28" s="20" t="s">
        <v>17</v>
      </c>
      <c r="H28" s="1"/>
      <c r="I28" s="1"/>
      <c r="J28" s="1"/>
      <c r="K28" s="1"/>
      <c r="L28" s="1"/>
    </row>
    <row r="29" spans="1:12" ht="228" customHeight="1" x14ac:dyDescent="0.3">
      <c r="A29" s="67"/>
      <c r="B29" s="67"/>
      <c r="C29" s="69"/>
      <c r="D29" s="69"/>
      <c r="E29" s="61" t="s">
        <v>20</v>
      </c>
      <c r="F29" s="20" t="s">
        <v>24</v>
      </c>
      <c r="G29" s="21" t="s">
        <v>116</v>
      </c>
      <c r="H29" s="46"/>
      <c r="I29" s="46"/>
      <c r="J29" s="46">
        <v>225000</v>
      </c>
      <c r="K29" s="46">
        <v>431270</v>
      </c>
      <c r="L29" s="46">
        <f>J29*110%</f>
        <v>247500.00000000003</v>
      </c>
    </row>
    <row r="30" spans="1:12" ht="30.6" customHeight="1" x14ac:dyDescent="0.3">
      <c r="A30" s="67"/>
      <c r="B30" s="67"/>
      <c r="C30" s="69"/>
      <c r="D30" s="69"/>
      <c r="E30" s="70"/>
      <c r="F30" s="56" t="s">
        <v>23</v>
      </c>
      <c r="G30" s="56" t="s">
        <v>17</v>
      </c>
      <c r="H30" s="62"/>
      <c r="I30" s="62"/>
      <c r="J30" s="54"/>
      <c r="K30" s="1"/>
      <c r="L30" s="1"/>
    </row>
    <row r="31" spans="1:12" x14ac:dyDescent="0.3">
      <c r="A31" s="67"/>
      <c r="B31" s="67"/>
      <c r="C31" s="69"/>
      <c r="D31" s="69"/>
      <c r="E31" s="71"/>
      <c r="F31" s="60"/>
      <c r="G31" s="60"/>
      <c r="H31" s="64"/>
      <c r="I31" s="64"/>
      <c r="J31" s="54"/>
      <c r="K31" s="1"/>
      <c r="L31" s="1"/>
    </row>
    <row r="32" spans="1:12" ht="14.4" customHeight="1" x14ac:dyDescent="0.3">
      <c r="A32" s="67"/>
      <c r="B32" s="67"/>
      <c r="C32" s="68" t="s">
        <v>25</v>
      </c>
      <c r="D32" s="68"/>
      <c r="E32" s="54" t="s">
        <v>26</v>
      </c>
      <c r="F32" s="54"/>
      <c r="G32" s="54" t="s">
        <v>17</v>
      </c>
      <c r="H32" s="62"/>
      <c r="I32" s="54"/>
      <c r="J32" s="54"/>
      <c r="K32" s="1"/>
      <c r="L32" s="1"/>
    </row>
    <row r="33" spans="1:12" ht="18" customHeight="1" x14ac:dyDescent="0.3">
      <c r="A33" s="67"/>
      <c r="B33" s="67"/>
      <c r="C33" s="68"/>
      <c r="D33" s="68"/>
      <c r="E33" s="54"/>
      <c r="F33" s="54"/>
      <c r="G33" s="54"/>
      <c r="H33" s="63"/>
      <c r="I33" s="54"/>
      <c r="J33" s="54"/>
      <c r="K33" s="1"/>
      <c r="L33" s="1"/>
    </row>
    <row r="34" spans="1:12" x14ac:dyDescent="0.3">
      <c r="A34" s="67"/>
      <c r="B34" s="67"/>
      <c r="C34" s="68"/>
      <c r="D34" s="68"/>
      <c r="E34" s="54" t="s">
        <v>27</v>
      </c>
      <c r="F34" s="54"/>
      <c r="G34" s="54" t="s">
        <v>17</v>
      </c>
      <c r="H34" s="62"/>
      <c r="I34" s="54"/>
      <c r="J34" s="54"/>
      <c r="K34" s="1"/>
      <c r="L34" s="1"/>
    </row>
    <row r="35" spans="1:12" ht="16.2" customHeight="1" x14ac:dyDescent="0.3">
      <c r="A35" s="67"/>
      <c r="B35" s="67"/>
      <c r="C35" s="68"/>
      <c r="D35" s="68"/>
      <c r="E35" s="54"/>
      <c r="F35" s="54"/>
      <c r="G35" s="54"/>
      <c r="H35" s="63"/>
      <c r="I35" s="54"/>
      <c r="J35" s="54"/>
      <c r="K35" s="1"/>
      <c r="L35" s="1"/>
    </row>
    <row r="36" spans="1:12" x14ac:dyDescent="0.3">
      <c r="A36" s="67"/>
      <c r="B36" s="67"/>
      <c r="C36" s="68"/>
      <c r="D36" s="68"/>
      <c r="E36" s="54" t="s">
        <v>28</v>
      </c>
      <c r="F36" s="54"/>
      <c r="G36" s="54" t="s">
        <v>17</v>
      </c>
      <c r="H36" s="62"/>
      <c r="I36" s="54"/>
      <c r="J36" s="54"/>
      <c r="K36" s="1"/>
      <c r="L36" s="1"/>
    </row>
    <row r="37" spans="1:12" x14ac:dyDescent="0.3">
      <c r="A37" s="67"/>
      <c r="B37" s="67"/>
      <c r="C37" s="68"/>
      <c r="D37" s="68"/>
      <c r="E37" s="54"/>
      <c r="F37" s="54"/>
      <c r="G37" s="54"/>
      <c r="H37" s="64"/>
      <c r="I37" s="54"/>
      <c r="J37" s="54"/>
      <c r="K37" s="1"/>
      <c r="L37" s="1"/>
    </row>
    <row r="38" spans="1:12" x14ac:dyDescent="0.3">
      <c r="A38" s="67"/>
      <c r="B38" s="67"/>
      <c r="C38" s="68"/>
      <c r="D38" s="68"/>
      <c r="E38" s="54"/>
      <c r="F38" s="54"/>
      <c r="G38" s="54"/>
      <c r="H38" s="63"/>
      <c r="I38" s="54"/>
      <c r="J38" s="54"/>
      <c r="K38" s="1"/>
      <c r="L38" s="1"/>
    </row>
    <row r="39" spans="1:12" x14ac:dyDescent="0.3">
      <c r="A39" s="69" t="s">
        <v>29</v>
      </c>
      <c r="B39" s="83"/>
      <c r="C39" s="82" t="s">
        <v>30</v>
      </c>
      <c r="D39" s="82"/>
      <c r="E39" s="54"/>
      <c r="F39" s="62"/>
      <c r="G39" s="101" t="s">
        <v>115</v>
      </c>
      <c r="H39" s="56"/>
      <c r="I39" s="83"/>
      <c r="J39" s="83">
        <v>2220000</v>
      </c>
      <c r="K39" s="56">
        <v>2500000</v>
      </c>
      <c r="L39" s="56">
        <f>J39*120%</f>
        <v>2664000</v>
      </c>
    </row>
    <row r="40" spans="1:12" x14ac:dyDescent="0.3">
      <c r="A40" s="83"/>
      <c r="B40" s="83"/>
      <c r="C40" s="82"/>
      <c r="D40" s="82"/>
      <c r="E40" s="54"/>
      <c r="F40" s="64"/>
      <c r="G40" s="87"/>
      <c r="H40" s="59"/>
      <c r="I40" s="83"/>
      <c r="J40" s="83"/>
      <c r="K40" s="59"/>
      <c r="L40" s="59"/>
    </row>
    <row r="41" spans="1:12" ht="109.2" customHeight="1" x14ac:dyDescent="0.3">
      <c r="A41" s="83"/>
      <c r="B41" s="83"/>
      <c r="C41" s="82"/>
      <c r="D41" s="82"/>
      <c r="E41" s="54"/>
      <c r="F41" s="63"/>
      <c r="G41" s="88"/>
      <c r="H41" s="60"/>
      <c r="I41" s="83"/>
      <c r="J41" s="83"/>
      <c r="K41" s="60"/>
      <c r="L41" s="60"/>
    </row>
    <row r="42" spans="1:12" x14ac:dyDescent="0.3">
      <c r="A42" s="83"/>
      <c r="B42" s="83"/>
      <c r="C42" s="83" t="s">
        <v>31</v>
      </c>
      <c r="D42" s="83"/>
      <c r="E42" s="54"/>
      <c r="F42" s="62"/>
      <c r="G42" s="62" t="s">
        <v>17</v>
      </c>
      <c r="H42" s="62"/>
      <c r="I42" s="54"/>
      <c r="J42" s="54"/>
      <c r="K42" s="1"/>
      <c r="L42" s="1"/>
    </row>
    <row r="43" spans="1:12" x14ac:dyDescent="0.3">
      <c r="A43" s="83"/>
      <c r="B43" s="83"/>
      <c r="C43" s="83"/>
      <c r="D43" s="83"/>
      <c r="E43" s="54"/>
      <c r="F43" s="64"/>
      <c r="G43" s="64"/>
      <c r="H43" s="64"/>
      <c r="I43" s="54"/>
      <c r="J43" s="54"/>
      <c r="K43" s="1"/>
      <c r="L43" s="1"/>
    </row>
    <row r="44" spans="1:12" x14ac:dyDescent="0.3">
      <c r="A44" s="83"/>
      <c r="B44" s="83"/>
      <c r="C44" s="83"/>
      <c r="D44" s="83"/>
      <c r="E44" s="54"/>
      <c r="F44" s="63"/>
      <c r="G44" s="63"/>
      <c r="H44" s="63"/>
      <c r="I44" s="54"/>
      <c r="J44" s="54"/>
      <c r="K44" s="1"/>
      <c r="L44" s="1"/>
    </row>
    <row r="45" spans="1:12" x14ac:dyDescent="0.3">
      <c r="A45" s="83"/>
      <c r="B45" s="83"/>
      <c r="C45" s="83" t="s">
        <v>32</v>
      </c>
      <c r="D45" s="83"/>
      <c r="E45" s="54"/>
      <c r="F45" s="54"/>
      <c r="G45" s="62" t="s">
        <v>17</v>
      </c>
      <c r="H45" s="62"/>
      <c r="I45" s="54"/>
      <c r="J45" s="54"/>
      <c r="K45" s="1"/>
      <c r="L45" s="1"/>
    </row>
    <row r="46" spans="1:12" x14ac:dyDescent="0.3">
      <c r="A46" s="83"/>
      <c r="B46" s="83"/>
      <c r="C46" s="83"/>
      <c r="D46" s="83"/>
      <c r="E46" s="54"/>
      <c r="F46" s="54"/>
      <c r="G46" s="64"/>
      <c r="H46" s="64"/>
      <c r="I46" s="54"/>
      <c r="J46" s="54"/>
      <c r="K46" s="1"/>
      <c r="L46" s="1"/>
    </row>
    <row r="47" spans="1:12" x14ac:dyDescent="0.3">
      <c r="A47" s="83"/>
      <c r="B47" s="83"/>
      <c r="C47" s="83"/>
      <c r="D47" s="83"/>
      <c r="E47" s="54"/>
      <c r="F47" s="54"/>
      <c r="G47" s="63"/>
      <c r="H47" s="63"/>
      <c r="I47" s="54"/>
      <c r="J47" s="54"/>
      <c r="K47" s="1"/>
      <c r="L47" s="1"/>
    </row>
    <row r="48" spans="1:12" x14ac:dyDescent="0.3">
      <c r="A48" s="83"/>
      <c r="B48" s="83"/>
      <c r="C48" s="83" t="s">
        <v>33</v>
      </c>
      <c r="D48" s="83"/>
      <c r="E48" s="54"/>
      <c r="F48" s="54"/>
      <c r="G48" s="62" t="s">
        <v>17</v>
      </c>
      <c r="H48" s="62"/>
      <c r="I48" s="54"/>
      <c r="J48" s="54"/>
      <c r="K48" s="1"/>
      <c r="L48" s="1"/>
    </row>
    <row r="49" spans="1:12" x14ac:dyDescent="0.3">
      <c r="A49" s="83"/>
      <c r="B49" s="83"/>
      <c r="C49" s="83"/>
      <c r="D49" s="83"/>
      <c r="E49" s="54"/>
      <c r="F49" s="54"/>
      <c r="G49" s="63"/>
      <c r="H49" s="63"/>
      <c r="I49" s="54"/>
      <c r="J49" s="54"/>
      <c r="K49" s="1"/>
      <c r="L49" s="1"/>
    </row>
    <row r="50" spans="1:12" x14ac:dyDescent="0.3">
      <c r="A50" s="93" t="s">
        <v>34</v>
      </c>
      <c r="B50" s="54"/>
      <c r="C50" s="94"/>
      <c r="D50" s="95"/>
      <c r="E50" s="62"/>
      <c r="F50" s="62"/>
      <c r="G50" s="101" t="s">
        <v>114</v>
      </c>
      <c r="H50" s="56"/>
      <c r="I50" s="83"/>
      <c r="J50" s="83">
        <v>370000</v>
      </c>
      <c r="K50" s="56" t="s">
        <v>17</v>
      </c>
      <c r="L50" s="56">
        <f>J50*105%</f>
        <v>388500</v>
      </c>
    </row>
    <row r="51" spans="1:12" x14ac:dyDescent="0.3">
      <c r="A51" s="54"/>
      <c r="B51" s="54"/>
      <c r="C51" s="96"/>
      <c r="D51" s="97"/>
      <c r="E51" s="64"/>
      <c r="F51" s="64"/>
      <c r="G51" s="87"/>
      <c r="H51" s="59"/>
      <c r="I51" s="83"/>
      <c r="J51" s="83"/>
      <c r="K51" s="59"/>
      <c r="L51" s="59"/>
    </row>
    <row r="52" spans="1:12" x14ac:dyDescent="0.3">
      <c r="A52" s="54"/>
      <c r="B52" s="54"/>
      <c r="C52" s="98"/>
      <c r="D52" s="99"/>
      <c r="E52" s="63"/>
      <c r="F52" s="63"/>
      <c r="G52" s="88"/>
      <c r="H52" s="60"/>
      <c r="I52" s="83"/>
      <c r="J52" s="83"/>
      <c r="K52" s="60"/>
      <c r="L52" s="60"/>
    </row>
  </sheetData>
  <mergeCells count="107">
    <mergeCell ref="L21:L23"/>
    <mergeCell ref="L24:L26"/>
    <mergeCell ref="L50:L52"/>
    <mergeCell ref="H21:H23"/>
    <mergeCell ref="I21:I23"/>
    <mergeCell ref="H24:H26"/>
    <mergeCell ref="I24:I26"/>
    <mergeCell ref="J42:J44"/>
    <mergeCell ref="J45:J47"/>
    <mergeCell ref="J48:J49"/>
    <mergeCell ref="H30:H31"/>
    <mergeCell ref="I30:I31"/>
    <mergeCell ref="J30:J31"/>
    <mergeCell ref="H32:H33"/>
    <mergeCell ref="H34:H35"/>
    <mergeCell ref="I32:I33"/>
    <mergeCell ref="I34:I35"/>
    <mergeCell ref="J32:J33"/>
    <mergeCell ref="J34:J35"/>
    <mergeCell ref="L39:L41"/>
    <mergeCell ref="H11:H13"/>
    <mergeCell ref="I11:I13"/>
    <mergeCell ref="H14:H17"/>
    <mergeCell ref="I14:I17"/>
    <mergeCell ref="H18:H19"/>
    <mergeCell ref="I18:I19"/>
    <mergeCell ref="I50:I52"/>
    <mergeCell ref="J50:J52"/>
    <mergeCell ref="A39:B49"/>
    <mergeCell ref="C39:D41"/>
    <mergeCell ref="C42:D44"/>
    <mergeCell ref="C45:D47"/>
    <mergeCell ref="C48:D49"/>
    <mergeCell ref="A50:B52"/>
    <mergeCell ref="C50:D52"/>
    <mergeCell ref="E50:E52"/>
    <mergeCell ref="F50:F52"/>
    <mergeCell ref="G50:G52"/>
    <mergeCell ref="H50:H52"/>
    <mergeCell ref="I39:I41"/>
    <mergeCell ref="J39:J41"/>
    <mergeCell ref="I42:I44"/>
    <mergeCell ref="J36:J38"/>
    <mergeCell ref="E42:E44"/>
    <mergeCell ref="E45:E47"/>
    <mergeCell ref="E48:E49"/>
    <mergeCell ref="F39:F41"/>
    <mergeCell ref="F42:F44"/>
    <mergeCell ref="F45:F47"/>
    <mergeCell ref="F48:F49"/>
    <mergeCell ref="E39:E41"/>
    <mergeCell ref="H36:H38"/>
    <mergeCell ref="I36:I38"/>
    <mergeCell ref="G42:G44"/>
    <mergeCell ref="G45:G47"/>
    <mergeCell ref="G48:G49"/>
    <mergeCell ref="H39:H41"/>
    <mergeCell ref="H42:H44"/>
    <mergeCell ref="H45:H47"/>
    <mergeCell ref="H48:H49"/>
    <mergeCell ref="G39:G41"/>
    <mergeCell ref="I45:I47"/>
    <mergeCell ref="I48:I49"/>
    <mergeCell ref="A11:B38"/>
    <mergeCell ref="C32:D38"/>
    <mergeCell ref="E32:E33"/>
    <mergeCell ref="E34:E35"/>
    <mergeCell ref="E36:E38"/>
    <mergeCell ref="C27:D31"/>
    <mergeCell ref="E29:E31"/>
    <mergeCell ref="E27:E28"/>
    <mergeCell ref="C11:D26"/>
    <mergeCell ref="G21:G23"/>
    <mergeCell ref="F18:F19"/>
    <mergeCell ref="G18:G19"/>
    <mergeCell ref="F30:F31"/>
    <mergeCell ref="G30:G31"/>
    <mergeCell ref="F32:F33"/>
    <mergeCell ref="F34:F35"/>
    <mergeCell ref="F36:F38"/>
    <mergeCell ref="G32:G33"/>
    <mergeCell ref="G34:G35"/>
    <mergeCell ref="G36:G38"/>
    <mergeCell ref="A1:L1"/>
    <mergeCell ref="A2:L2"/>
    <mergeCell ref="A3:L3"/>
    <mergeCell ref="A4:L8"/>
    <mergeCell ref="A9:L9"/>
    <mergeCell ref="K39:K41"/>
    <mergeCell ref="K50:K52"/>
    <mergeCell ref="J21:J23"/>
    <mergeCell ref="K21:K23"/>
    <mergeCell ref="J24:J26"/>
    <mergeCell ref="K24:K26"/>
    <mergeCell ref="A10:B10"/>
    <mergeCell ref="C10:D10"/>
    <mergeCell ref="E10:F10"/>
    <mergeCell ref="G11:G13"/>
    <mergeCell ref="G14:G17"/>
    <mergeCell ref="E11:E17"/>
    <mergeCell ref="E18:E20"/>
    <mergeCell ref="E21:E26"/>
    <mergeCell ref="F11:F13"/>
    <mergeCell ref="F14:F17"/>
    <mergeCell ref="F21:F23"/>
    <mergeCell ref="F24:F26"/>
    <mergeCell ref="G24:G26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opLeftCell="B1" workbookViewId="0">
      <selection activeCell="M10" sqref="M1:M1048576"/>
    </sheetView>
  </sheetViews>
  <sheetFormatPr defaultRowHeight="14.4" x14ac:dyDescent="0.3"/>
  <cols>
    <col min="4" max="4" width="8.88671875" customWidth="1"/>
    <col min="5" max="5" width="14.109375" customWidth="1"/>
    <col min="6" max="6" width="20.109375" customWidth="1"/>
    <col min="7" max="7" width="82.88671875" customWidth="1"/>
    <col min="10" max="10" width="9.109375" customWidth="1"/>
    <col min="11" max="11" width="10.44140625" customWidth="1"/>
    <col min="12" max="12" width="13.109375" customWidth="1"/>
  </cols>
  <sheetData>
    <row r="1" spans="1:12" x14ac:dyDescent="0.3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 x14ac:dyDescent="0.3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x14ac:dyDescent="0.3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2" ht="15" customHeight="1" x14ac:dyDescent="0.3">
      <c r="A4" s="53" t="s">
        <v>35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2" x14ac:dyDescent="0.3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</row>
    <row r="6" spans="1:12" x14ac:dyDescent="0.3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</row>
    <row r="7" spans="1:12" x14ac:dyDescent="0.3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</row>
    <row r="8" spans="1:12" x14ac:dyDescent="0.3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</row>
    <row r="9" spans="1:12" x14ac:dyDescent="0.3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</row>
    <row r="10" spans="1:12" ht="86.4" x14ac:dyDescent="0.3">
      <c r="A10" s="55" t="s">
        <v>3</v>
      </c>
      <c r="B10" s="55"/>
      <c r="C10" s="55" t="s">
        <v>4</v>
      </c>
      <c r="D10" s="55"/>
      <c r="E10" s="55" t="s">
        <v>5</v>
      </c>
      <c r="F10" s="55"/>
      <c r="G10" s="2" t="s">
        <v>6</v>
      </c>
      <c r="H10" s="3" t="s">
        <v>7</v>
      </c>
      <c r="I10" s="4" t="s">
        <v>8</v>
      </c>
      <c r="J10" s="26" t="s">
        <v>161</v>
      </c>
      <c r="K10" s="26" t="s">
        <v>162</v>
      </c>
      <c r="L10" s="26" t="s">
        <v>163</v>
      </c>
    </row>
    <row r="11" spans="1:12" ht="63.75" customHeight="1" x14ac:dyDescent="0.3">
      <c r="A11" s="66" t="s">
        <v>9</v>
      </c>
      <c r="B11" s="66"/>
      <c r="C11" s="74" t="s">
        <v>10</v>
      </c>
      <c r="D11" s="75"/>
      <c r="E11" s="80" t="s">
        <v>11</v>
      </c>
      <c r="F11" s="84" t="s">
        <v>14</v>
      </c>
      <c r="G11" s="86" t="s">
        <v>44</v>
      </c>
      <c r="H11" s="56"/>
      <c r="I11" s="56"/>
      <c r="J11" s="56" t="s">
        <v>176</v>
      </c>
      <c r="K11" s="56" t="s">
        <v>17</v>
      </c>
      <c r="L11" s="56">
        <v>1587000</v>
      </c>
    </row>
    <row r="12" spans="1:12" ht="42.75" customHeight="1" x14ac:dyDescent="0.3">
      <c r="A12" s="67"/>
      <c r="B12" s="67"/>
      <c r="C12" s="76"/>
      <c r="D12" s="77"/>
      <c r="E12" s="81"/>
      <c r="F12" s="85"/>
      <c r="G12" s="87"/>
      <c r="H12" s="59"/>
      <c r="I12" s="59"/>
      <c r="J12" s="59"/>
      <c r="K12" s="59"/>
      <c r="L12" s="59"/>
    </row>
    <row r="13" spans="1:12" ht="26.25" customHeight="1" x14ac:dyDescent="0.3">
      <c r="A13" s="67"/>
      <c r="B13" s="67"/>
      <c r="C13" s="76"/>
      <c r="D13" s="77"/>
      <c r="E13" s="81"/>
      <c r="F13" s="73"/>
      <c r="G13" s="88"/>
      <c r="H13" s="60"/>
      <c r="I13" s="60"/>
      <c r="J13" s="60"/>
      <c r="K13" s="60"/>
      <c r="L13" s="60"/>
    </row>
    <row r="14" spans="1:12" ht="72.75" customHeight="1" x14ac:dyDescent="0.3">
      <c r="A14" s="67"/>
      <c r="B14" s="67"/>
      <c r="C14" s="76"/>
      <c r="D14" s="77"/>
      <c r="E14" s="81"/>
      <c r="F14" s="86" t="s">
        <v>16</v>
      </c>
      <c r="G14" s="86" t="s">
        <v>45</v>
      </c>
      <c r="H14" s="56"/>
      <c r="I14" s="56"/>
      <c r="J14" s="102" t="s">
        <v>176</v>
      </c>
      <c r="K14" s="56" t="s">
        <v>17</v>
      </c>
      <c r="L14" s="56">
        <f>1380000*112%</f>
        <v>1545600.0000000002</v>
      </c>
    </row>
    <row r="15" spans="1:12" ht="42.75" customHeight="1" x14ac:dyDescent="0.3">
      <c r="A15" s="67"/>
      <c r="B15" s="67"/>
      <c r="C15" s="76"/>
      <c r="D15" s="77"/>
      <c r="E15" s="81"/>
      <c r="F15" s="87"/>
      <c r="G15" s="87"/>
      <c r="H15" s="59"/>
      <c r="I15" s="59"/>
      <c r="J15" s="57"/>
      <c r="K15" s="59"/>
      <c r="L15" s="59"/>
    </row>
    <row r="16" spans="1:12" ht="39" customHeight="1" x14ac:dyDescent="0.3">
      <c r="A16" s="67"/>
      <c r="B16" s="67"/>
      <c r="C16" s="76"/>
      <c r="D16" s="77"/>
      <c r="E16" s="81"/>
      <c r="F16" s="87"/>
      <c r="G16" s="87"/>
      <c r="H16" s="59"/>
      <c r="I16" s="59"/>
      <c r="J16" s="57"/>
      <c r="K16" s="59"/>
      <c r="L16" s="59"/>
    </row>
    <row r="17" spans="1:12" x14ac:dyDescent="0.3">
      <c r="A17" s="67"/>
      <c r="B17" s="67"/>
      <c r="C17" s="76"/>
      <c r="D17" s="77"/>
      <c r="E17" s="81"/>
      <c r="F17" s="88"/>
      <c r="G17" s="88"/>
      <c r="H17" s="60"/>
      <c r="I17" s="60"/>
      <c r="J17" s="58"/>
      <c r="K17" s="60"/>
      <c r="L17" s="60"/>
    </row>
    <row r="18" spans="1:12" x14ac:dyDescent="0.3">
      <c r="A18" s="67"/>
      <c r="B18" s="67"/>
      <c r="C18" s="76"/>
      <c r="D18" s="77"/>
      <c r="E18" s="68" t="s">
        <v>12</v>
      </c>
      <c r="F18" s="84" t="s">
        <v>14</v>
      </c>
      <c r="G18" s="56" t="s">
        <v>17</v>
      </c>
      <c r="H18" s="62"/>
      <c r="I18" s="62"/>
      <c r="J18" s="1"/>
      <c r="K18" s="1"/>
      <c r="L18" s="1"/>
    </row>
    <row r="19" spans="1:12" x14ac:dyDescent="0.3">
      <c r="A19" s="67"/>
      <c r="B19" s="67"/>
      <c r="C19" s="76"/>
      <c r="D19" s="77"/>
      <c r="E19" s="82"/>
      <c r="F19" s="73"/>
      <c r="G19" s="60"/>
      <c r="H19" s="63"/>
      <c r="I19" s="63"/>
      <c r="J19" s="1"/>
      <c r="K19" s="1"/>
      <c r="L19" s="1"/>
    </row>
    <row r="20" spans="1:12" ht="43.2" x14ac:dyDescent="0.3">
      <c r="A20" s="67"/>
      <c r="B20" s="67"/>
      <c r="C20" s="76"/>
      <c r="D20" s="77"/>
      <c r="E20" s="82"/>
      <c r="F20" s="5" t="s">
        <v>16</v>
      </c>
      <c r="G20" s="6" t="s">
        <v>17</v>
      </c>
      <c r="H20" s="1"/>
      <c r="I20" s="1"/>
      <c r="J20" s="1"/>
      <c r="K20" s="1"/>
      <c r="L20" s="1"/>
    </row>
    <row r="21" spans="1:12" x14ac:dyDescent="0.3">
      <c r="A21" s="67"/>
      <c r="B21" s="67"/>
      <c r="C21" s="76"/>
      <c r="D21" s="77"/>
      <c r="E21" s="69" t="s">
        <v>13</v>
      </c>
      <c r="F21" s="86" t="s">
        <v>14</v>
      </c>
      <c r="G21" s="56" t="s">
        <v>17</v>
      </c>
      <c r="H21" s="62"/>
      <c r="I21" s="62"/>
      <c r="J21" s="1"/>
      <c r="K21" s="1"/>
      <c r="L21" s="1"/>
    </row>
    <row r="22" spans="1:12" x14ac:dyDescent="0.3">
      <c r="A22" s="67"/>
      <c r="B22" s="67"/>
      <c r="C22" s="76"/>
      <c r="D22" s="77"/>
      <c r="E22" s="83"/>
      <c r="F22" s="87"/>
      <c r="G22" s="59"/>
      <c r="H22" s="64"/>
      <c r="I22" s="64"/>
      <c r="J22" s="1"/>
      <c r="K22" s="1"/>
      <c r="L22" s="1"/>
    </row>
    <row r="23" spans="1:12" x14ac:dyDescent="0.3">
      <c r="A23" s="67"/>
      <c r="B23" s="67"/>
      <c r="C23" s="76"/>
      <c r="D23" s="77"/>
      <c r="E23" s="83"/>
      <c r="F23" s="88"/>
      <c r="G23" s="60"/>
      <c r="H23" s="63"/>
      <c r="I23" s="63"/>
      <c r="J23" s="1"/>
      <c r="K23" s="1"/>
      <c r="L23" s="1"/>
    </row>
    <row r="24" spans="1:12" x14ac:dyDescent="0.3">
      <c r="A24" s="67"/>
      <c r="B24" s="67"/>
      <c r="C24" s="76"/>
      <c r="D24" s="77"/>
      <c r="E24" s="83"/>
      <c r="F24" s="86" t="s">
        <v>15</v>
      </c>
      <c r="G24" s="61" t="s">
        <v>17</v>
      </c>
      <c r="H24" s="62"/>
      <c r="I24" s="62"/>
      <c r="J24" s="1"/>
      <c r="K24" s="1"/>
      <c r="L24" s="1"/>
    </row>
    <row r="25" spans="1:12" x14ac:dyDescent="0.3">
      <c r="A25" s="67"/>
      <c r="B25" s="67"/>
      <c r="C25" s="76"/>
      <c r="D25" s="77"/>
      <c r="E25" s="83"/>
      <c r="F25" s="87"/>
      <c r="G25" s="59"/>
      <c r="H25" s="64"/>
      <c r="I25" s="64"/>
      <c r="J25" s="1"/>
      <c r="K25" s="1"/>
      <c r="L25" s="1"/>
    </row>
    <row r="26" spans="1:12" x14ac:dyDescent="0.3">
      <c r="A26" s="67"/>
      <c r="B26" s="67"/>
      <c r="C26" s="78"/>
      <c r="D26" s="79"/>
      <c r="E26" s="83"/>
      <c r="F26" s="88"/>
      <c r="G26" s="60"/>
      <c r="H26" s="63"/>
      <c r="I26" s="63"/>
      <c r="J26" s="1"/>
      <c r="K26" s="1"/>
      <c r="L26" s="1"/>
    </row>
    <row r="27" spans="1:12" ht="21.9" customHeight="1" x14ac:dyDescent="0.3">
      <c r="A27" s="67"/>
      <c r="B27" s="67"/>
      <c r="C27" s="69" t="s">
        <v>18</v>
      </c>
      <c r="D27" s="69"/>
      <c r="E27" s="72" t="s">
        <v>19</v>
      </c>
      <c r="F27" s="1" t="s">
        <v>21</v>
      </c>
      <c r="G27" s="6" t="s">
        <v>17</v>
      </c>
      <c r="H27" s="1"/>
      <c r="I27" s="1"/>
      <c r="J27" s="1"/>
      <c r="K27" s="1"/>
      <c r="L27" s="1"/>
    </row>
    <row r="28" spans="1:12" ht="24.9" customHeight="1" x14ac:dyDescent="0.3">
      <c r="A28" s="67"/>
      <c r="B28" s="67"/>
      <c r="C28" s="69"/>
      <c r="D28" s="69"/>
      <c r="E28" s="73"/>
      <c r="F28" s="1" t="s">
        <v>22</v>
      </c>
      <c r="G28" s="6" t="s">
        <v>17</v>
      </c>
      <c r="H28" s="1"/>
      <c r="I28" s="1"/>
      <c r="J28" s="1"/>
      <c r="K28" s="1"/>
      <c r="L28" s="1"/>
    </row>
    <row r="29" spans="1:12" ht="118.5" customHeight="1" x14ac:dyDescent="0.3">
      <c r="A29" s="67"/>
      <c r="B29" s="67"/>
      <c r="C29" s="69"/>
      <c r="D29" s="69"/>
      <c r="E29" s="61" t="s">
        <v>20</v>
      </c>
      <c r="F29" s="6" t="s">
        <v>24</v>
      </c>
      <c r="G29" s="14" t="s">
        <v>43</v>
      </c>
      <c r="H29" s="48"/>
      <c r="I29" s="48"/>
      <c r="J29" s="48" t="s">
        <v>177</v>
      </c>
      <c r="K29" s="48" t="s">
        <v>178</v>
      </c>
      <c r="L29" s="48">
        <v>288000</v>
      </c>
    </row>
    <row r="30" spans="1:12" x14ac:dyDescent="0.3">
      <c r="A30" s="67"/>
      <c r="B30" s="67"/>
      <c r="C30" s="69"/>
      <c r="D30" s="69"/>
      <c r="E30" s="70"/>
      <c r="F30" s="56" t="s">
        <v>23</v>
      </c>
      <c r="G30" s="56" t="s">
        <v>17</v>
      </c>
      <c r="H30" s="62"/>
      <c r="I30" s="62"/>
      <c r="J30" s="54"/>
      <c r="K30" s="1"/>
      <c r="L30" s="1"/>
    </row>
    <row r="31" spans="1:12" x14ac:dyDescent="0.3">
      <c r="A31" s="67"/>
      <c r="B31" s="67"/>
      <c r="C31" s="69"/>
      <c r="D31" s="69"/>
      <c r="E31" s="71"/>
      <c r="F31" s="60"/>
      <c r="G31" s="60"/>
      <c r="H31" s="64"/>
      <c r="I31" s="64"/>
      <c r="J31" s="54"/>
      <c r="K31" s="1"/>
      <c r="L31" s="1"/>
    </row>
    <row r="32" spans="1:12" x14ac:dyDescent="0.3">
      <c r="A32" s="67"/>
      <c r="B32" s="67"/>
      <c r="C32" s="68" t="s">
        <v>25</v>
      </c>
      <c r="D32" s="68"/>
      <c r="E32" s="54" t="s">
        <v>26</v>
      </c>
      <c r="F32" s="54"/>
      <c r="G32" s="54" t="s">
        <v>17</v>
      </c>
      <c r="H32" s="62"/>
      <c r="I32" s="54"/>
      <c r="J32" s="54"/>
      <c r="K32" s="1"/>
      <c r="L32" s="1"/>
    </row>
    <row r="33" spans="1:12" x14ac:dyDescent="0.3">
      <c r="A33" s="67"/>
      <c r="B33" s="67"/>
      <c r="C33" s="68"/>
      <c r="D33" s="68"/>
      <c r="E33" s="54"/>
      <c r="F33" s="54"/>
      <c r="G33" s="54"/>
      <c r="H33" s="63"/>
      <c r="I33" s="54"/>
      <c r="J33" s="54"/>
      <c r="K33" s="1"/>
      <c r="L33" s="1"/>
    </row>
    <row r="34" spans="1:12" x14ac:dyDescent="0.3">
      <c r="A34" s="67"/>
      <c r="B34" s="67"/>
      <c r="C34" s="68"/>
      <c r="D34" s="68"/>
      <c r="E34" s="54" t="s">
        <v>27</v>
      </c>
      <c r="F34" s="54"/>
      <c r="G34" s="54" t="s">
        <v>17</v>
      </c>
      <c r="H34" s="62"/>
      <c r="I34" s="54"/>
      <c r="J34" s="54"/>
      <c r="K34" s="1"/>
      <c r="L34" s="1"/>
    </row>
    <row r="35" spans="1:12" x14ac:dyDescent="0.3">
      <c r="A35" s="67"/>
      <c r="B35" s="67"/>
      <c r="C35" s="68"/>
      <c r="D35" s="68"/>
      <c r="E35" s="54"/>
      <c r="F35" s="54"/>
      <c r="G35" s="54"/>
      <c r="H35" s="63"/>
      <c r="I35" s="54"/>
      <c r="J35" s="54"/>
      <c r="K35" s="1"/>
      <c r="L35" s="1"/>
    </row>
    <row r="36" spans="1:12" x14ac:dyDescent="0.3">
      <c r="A36" s="67"/>
      <c r="B36" s="67"/>
      <c r="C36" s="68"/>
      <c r="D36" s="68"/>
      <c r="E36" s="54" t="s">
        <v>28</v>
      </c>
      <c r="F36" s="54"/>
      <c r="G36" s="54" t="s">
        <v>17</v>
      </c>
      <c r="H36" s="62"/>
      <c r="I36" s="54"/>
      <c r="J36" s="54"/>
      <c r="K36" s="1"/>
      <c r="L36" s="1"/>
    </row>
    <row r="37" spans="1:12" x14ac:dyDescent="0.3">
      <c r="A37" s="67"/>
      <c r="B37" s="67"/>
      <c r="C37" s="68"/>
      <c r="D37" s="68"/>
      <c r="E37" s="54"/>
      <c r="F37" s="54"/>
      <c r="G37" s="54"/>
      <c r="H37" s="64"/>
      <c r="I37" s="54"/>
      <c r="J37" s="54"/>
      <c r="K37" s="1"/>
      <c r="L37" s="1"/>
    </row>
    <row r="38" spans="1:12" x14ac:dyDescent="0.3">
      <c r="A38" s="67"/>
      <c r="B38" s="67"/>
      <c r="C38" s="68"/>
      <c r="D38" s="68"/>
      <c r="E38" s="54"/>
      <c r="F38" s="54"/>
      <c r="G38" s="54"/>
      <c r="H38" s="63"/>
      <c r="I38" s="54"/>
      <c r="J38" s="54"/>
      <c r="K38" s="1"/>
      <c r="L38" s="1"/>
    </row>
    <row r="39" spans="1:12" x14ac:dyDescent="0.3">
      <c r="A39" s="69" t="s">
        <v>29</v>
      </c>
      <c r="B39" s="83"/>
      <c r="C39" s="82" t="s">
        <v>30</v>
      </c>
      <c r="D39" s="82"/>
      <c r="E39" s="54"/>
      <c r="F39" s="62"/>
      <c r="G39" s="101" t="s">
        <v>181</v>
      </c>
      <c r="H39" s="56"/>
      <c r="I39" s="83"/>
      <c r="J39" s="56" t="s">
        <v>179</v>
      </c>
      <c r="K39" s="56" t="s">
        <v>180</v>
      </c>
      <c r="L39" s="56">
        <v>4712400</v>
      </c>
    </row>
    <row r="40" spans="1:12" x14ac:dyDescent="0.3">
      <c r="A40" s="83"/>
      <c r="B40" s="83"/>
      <c r="C40" s="82"/>
      <c r="D40" s="82"/>
      <c r="E40" s="54"/>
      <c r="F40" s="64"/>
      <c r="G40" s="87"/>
      <c r="H40" s="59"/>
      <c r="I40" s="83"/>
      <c r="J40" s="59"/>
      <c r="K40" s="59"/>
      <c r="L40" s="59"/>
    </row>
    <row r="41" spans="1:12" ht="51" customHeight="1" x14ac:dyDescent="0.3">
      <c r="A41" s="83"/>
      <c r="B41" s="83"/>
      <c r="C41" s="82"/>
      <c r="D41" s="82"/>
      <c r="E41" s="54"/>
      <c r="F41" s="63"/>
      <c r="G41" s="88"/>
      <c r="H41" s="60"/>
      <c r="I41" s="83"/>
      <c r="J41" s="60"/>
      <c r="K41" s="60"/>
      <c r="L41" s="60"/>
    </row>
    <row r="42" spans="1:12" x14ac:dyDescent="0.3">
      <c r="A42" s="83"/>
      <c r="B42" s="83"/>
      <c r="C42" s="83" t="s">
        <v>31</v>
      </c>
      <c r="D42" s="83"/>
      <c r="E42" s="54"/>
      <c r="F42" s="62"/>
      <c r="G42" s="62" t="s">
        <v>17</v>
      </c>
      <c r="H42" s="62"/>
      <c r="I42" s="54"/>
      <c r="J42" s="54"/>
      <c r="K42" s="1"/>
      <c r="L42" s="1"/>
    </row>
    <row r="43" spans="1:12" x14ac:dyDescent="0.3">
      <c r="A43" s="83"/>
      <c r="B43" s="83"/>
      <c r="C43" s="83"/>
      <c r="D43" s="83"/>
      <c r="E43" s="54"/>
      <c r="F43" s="64"/>
      <c r="G43" s="64"/>
      <c r="H43" s="64"/>
      <c r="I43" s="54"/>
      <c r="J43" s="54"/>
      <c r="K43" s="1"/>
      <c r="L43" s="1"/>
    </row>
    <row r="44" spans="1:12" x14ac:dyDescent="0.3">
      <c r="A44" s="83"/>
      <c r="B44" s="83"/>
      <c r="C44" s="83"/>
      <c r="D44" s="83"/>
      <c r="E44" s="54"/>
      <c r="F44" s="63"/>
      <c r="G44" s="63"/>
      <c r="H44" s="63"/>
      <c r="I44" s="54"/>
      <c r="J44" s="54"/>
      <c r="K44" s="1"/>
      <c r="L44" s="1"/>
    </row>
    <row r="45" spans="1:12" x14ac:dyDescent="0.3">
      <c r="A45" s="83"/>
      <c r="B45" s="83"/>
      <c r="C45" s="83" t="s">
        <v>32</v>
      </c>
      <c r="D45" s="83"/>
      <c r="E45" s="54"/>
      <c r="F45" s="54"/>
      <c r="G45" s="62" t="s">
        <v>17</v>
      </c>
      <c r="H45" s="62"/>
      <c r="I45" s="54"/>
      <c r="J45" s="54"/>
      <c r="K45" s="1"/>
      <c r="L45" s="1"/>
    </row>
    <row r="46" spans="1:12" x14ac:dyDescent="0.3">
      <c r="A46" s="83"/>
      <c r="B46" s="83"/>
      <c r="C46" s="83"/>
      <c r="D46" s="83"/>
      <c r="E46" s="54"/>
      <c r="F46" s="54"/>
      <c r="G46" s="64"/>
      <c r="H46" s="64"/>
      <c r="I46" s="54"/>
      <c r="J46" s="54"/>
      <c r="K46" s="1"/>
      <c r="L46" s="1"/>
    </row>
    <row r="47" spans="1:12" x14ac:dyDescent="0.3">
      <c r="A47" s="83"/>
      <c r="B47" s="83"/>
      <c r="C47" s="83"/>
      <c r="D47" s="83"/>
      <c r="E47" s="54"/>
      <c r="F47" s="54"/>
      <c r="G47" s="63"/>
      <c r="H47" s="63"/>
      <c r="I47" s="54"/>
      <c r="J47" s="54"/>
      <c r="K47" s="1"/>
      <c r="L47" s="1"/>
    </row>
    <row r="48" spans="1:12" x14ac:dyDescent="0.3">
      <c r="A48" s="83"/>
      <c r="B48" s="83"/>
      <c r="C48" s="83" t="s">
        <v>33</v>
      </c>
      <c r="D48" s="83"/>
      <c r="E48" s="54"/>
      <c r="F48" s="54"/>
      <c r="G48" s="62" t="s">
        <v>17</v>
      </c>
      <c r="H48" s="62"/>
      <c r="I48" s="54"/>
      <c r="J48" s="54"/>
      <c r="K48" s="1"/>
      <c r="L48" s="1"/>
    </row>
    <row r="49" spans="1:12" x14ac:dyDescent="0.3">
      <c r="A49" s="83"/>
      <c r="B49" s="83"/>
      <c r="C49" s="83"/>
      <c r="D49" s="83"/>
      <c r="E49" s="54"/>
      <c r="F49" s="54"/>
      <c r="G49" s="63"/>
      <c r="H49" s="63"/>
      <c r="I49" s="54"/>
      <c r="J49" s="54"/>
      <c r="K49" s="1"/>
      <c r="L49" s="1"/>
    </row>
    <row r="50" spans="1:12" x14ac:dyDescent="0.3">
      <c r="A50" s="93" t="s">
        <v>34</v>
      </c>
      <c r="B50" s="54"/>
      <c r="C50" s="94"/>
      <c r="D50" s="95"/>
      <c r="E50" s="62"/>
      <c r="F50" s="62"/>
      <c r="G50" s="103"/>
      <c r="H50" s="62"/>
      <c r="I50" s="54"/>
      <c r="J50" s="54"/>
      <c r="K50" s="1"/>
      <c r="L50" s="1"/>
    </row>
    <row r="51" spans="1:12" x14ac:dyDescent="0.3">
      <c r="A51" s="54"/>
      <c r="B51" s="54"/>
      <c r="C51" s="96"/>
      <c r="D51" s="97"/>
      <c r="E51" s="64"/>
      <c r="F51" s="64"/>
      <c r="G51" s="59"/>
      <c r="H51" s="64"/>
      <c r="I51" s="54"/>
      <c r="J51" s="54"/>
      <c r="K51" s="1"/>
      <c r="L51" s="1"/>
    </row>
    <row r="52" spans="1:12" x14ac:dyDescent="0.3">
      <c r="A52" s="54"/>
      <c r="B52" s="54"/>
      <c r="C52" s="98"/>
      <c r="D52" s="99"/>
      <c r="E52" s="63"/>
      <c r="F52" s="63"/>
      <c r="G52" s="60"/>
      <c r="H52" s="63"/>
      <c r="I52" s="54"/>
      <c r="J52" s="54"/>
      <c r="K52" s="1"/>
      <c r="L52" s="1"/>
    </row>
  </sheetData>
  <mergeCells count="105">
    <mergeCell ref="L14:L17"/>
    <mergeCell ref="L39:L41"/>
    <mergeCell ref="G11:G13"/>
    <mergeCell ref="H11:H13"/>
    <mergeCell ref="I11:I13"/>
    <mergeCell ref="J11:J13"/>
    <mergeCell ref="A4:L8"/>
    <mergeCell ref="H18:H19"/>
    <mergeCell ref="I18:I19"/>
    <mergeCell ref="E21:E26"/>
    <mergeCell ref="F21:F23"/>
    <mergeCell ref="G21:G23"/>
    <mergeCell ref="H21:H23"/>
    <mergeCell ref="I21:I23"/>
    <mergeCell ref="F24:F26"/>
    <mergeCell ref="G24:G26"/>
    <mergeCell ref="H24:H26"/>
    <mergeCell ref="I24:I26"/>
    <mergeCell ref="C32:D38"/>
    <mergeCell ref="E32:E33"/>
    <mergeCell ref="F32:F33"/>
    <mergeCell ref="G32:G33"/>
    <mergeCell ref="A1:L1"/>
    <mergeCell ref="A2:L2"/>
    <mergeCell ref="A3:L3"/>
    <mergeCell ref="A9:L9"/>
    <mergeCell ref="L11:L13"/>
    <mergeCell ref="F14:F17"/>
    <mergeCell ref="G14:G17"/>
    <mergeCell ref="H14:H17"/>
    <mergeCell ref="I14:I17"/>
    <mergeCell ref="A10:B10"/>
    <mergeCell ref="C10:D10"/>
    <mergeCell ref="E10:F10"/>
    <mergeCell ref="A11:B38"/>
    <mergeCell ref="C11:D26"/>
    <mergeCell ref="E11:E17"/>
    <mergeCell ref="F11:F13"/>
    <mergeCell ref="E18:E20"/>
    <mergeCell ref="F18:F19"/>
    <mergeCell ref="C27:D31"/>
    <mergeCell ref="E27:E28"/>
    <mergeCell ref="E29:E31"/>
    <mergeCell ref="F30:F31"/>
    <mergeCell ref="G18:G19"/>
    <mergeCell ref="H30:H31"/>
    <mergeCell ref="I30:I31"/>
    <mergeCell ref="A39:B49"/>
    <mergeCell ref="C39:D41"/>
    <mergeCell ref="E39:E41"/>
    <mergeCell ref="F39:F41"/>
    <mergeCell ref="G39:G41"/>
    <mergeCell ref="C45:D47"/>
    <mergeCell ref="E45:E47"/>
    <mergeCell ref="F45:F47"/>
    <mergeCell ref="G45:G47"/>
    <mergeCell ref="C42:D44"/>
    <mergeCell ref="J30:J31"/>
    <mergeCell ref="E42:E44"/>
    <mergeCell ref="F42:F44"/>
    <mergeCell ref="G42:G44"/>
    <mergeCell ref="H42:H44"/>
    <mergeCell ref="I42:I44"/>
    <mergeCell ref="J42:J44"/>
    <mergeCell ref="H39:H41"/>
    <mergeCell ref="J32:J33"/>
    <mergeCell ref="E34:E35"/>
    <mergeCell ref="F34:F35"/>
    <mergeCell ref="G34:G35"/>
    <mergeCell ref="H34:H35"/>
    <mergeCell ref="I34:I35"/>
    <mergeCell ref="J34:J35"/>
    <mergeCell ref="E36:E38"/>
    <mergeCell ref="F36:F38"/>
    <mergeCell ref="G36:G38"/>
    <mergeCell ref="H36:H38"/>
    <mergeCell ref="I36:I38"/>
    <mergeCell ref="J36:J38"/>
    <mergeCell ref="H32:H33"/>
    <mergeCell ref="I32:I33"/>
    <mergeCell ref="G30:G31"/>
    <mergeCell ref="J14:J17"/>
    <mergeCell ref="K14:K17"/>
    <mergeCell ref="K11:K13"/>
    <mergeCell ref="K39:K41"/>
    <mergeCell ref="I50:I52"/>
    <mergeCell ref="J50:J52"/>
    <mergeCell ref="A50:B52"/>
    <mergeCell ref="C50:D52"/>
    <mergeCell ref="E50:E52"/>
    <mergeCell ref="F50:F52"/>
    <mergeCell ref="G50:G52"/>
    <mergeCell ref="H50:H52"/>
    <mergeCell ref="H45:H47"/>
    <mergeCell ref="I45:I47"/>
    <mergeCell ref="J45:J47"/>
    <mergeCell ref="C48:D49"/>
    <mergeCell ref="E48:E49"/>
    <mergeCell ref="F48:F49"/>
    <mergeCell ref="G48:G49"/>
    <mergeCell ref="H48:H49"/>
    <mergeCell ref="I48:I49"/>
    <mergeCell ref="J48:J49"/>
    <mergeCell ref="I39:I41"/>
    <mergeCell ref="J39:J4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opLeftCell="B1" workbookViewId="0">
      <selection activeCell="M10" sqref="M1:M1048576"/>
    </sheetView>
  </sheetViews>
  <sheetFormatPr defaultRowHeight="14.4" x14ac:dyDescent="0.3"/>
  <cols>
    <col min="5" max="5" width="15.33203125" customWidth="1"/>
    <col min="6" max="6" width="16.33203125" customWidth="1"/>
    <col min="7" max="7" width="87.88671875" customWidth="1"/>
    <col min="8" max="8" width="11.33203125" customWidth="1"/>
    <col min="9" max="9" width="12.109375" customWidth="1"/>
  </cols>
  <sheetData>
    <row r="1" spans="1:12" x14ac:dyDescent="0.3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 x14ac:dyDescent="0.3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x14ac:dyDescent="0.3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2" ht="15" customHeight="1" x14ac:dyDescent="0.3">
      <c r="A4" s="53" t="s">
        <v>125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2" x14ac:dyDescent="0.3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</row>
    <row r="6" spans="1:12" x14ac:dyDescent="0.3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</row>
    <row r="7" spans="1:12" x14ac:dyDescent="0.3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</row>
    <row r="8" spans="1:12" x14ac:dyDescent="0.3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</row>
    <row r="9" spans="1:12" x14ac:dyDescent="0.3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</row>
    <row r="10" spans="1:12" s="29" customFormat="1" ht="100.8" x14ac:dyDescent="0.3">
      <c r="A10" s="106" t="s">
        <v>3</v>
      </c>
      <c r="B10" s="106"/>
      <c r="C10" s="106" t="s">
        <v>4</v>
      </c>
      <c r="D10" s="106"/>
      <c r="E10" s="106" t="s">
        <v>5</v>
      </c>
      <c r="F10" s="106"/>
      <c r="G10" s="39" t="s">
        <v>6</v>
      </c>
      <c r="H10" s="26" t="s">
        <v>7</v>
      </c>
      <c r="I10" s="39" t="s">
        <v>8</v>
      </c>
      <c r="J10" s="26" t="s">
        <v>161</v>
      </c>
      <c r="K10" s="26" t="s">
        <v>162</v>
      </c>
      <c r="L10" s="26" t="s">
        <v>163</v>
      </c>
    </row>
    <row r="11" spans="1:12" ht="14.4" customHeight="1" x14ac:dyDescent="0.3">
      <c r="A11" s="66" t="s">
        <v>9</v>
      </c>
      <c r="B11" s="66"/>
      <c r="C11" s="74" t="s">
        <v>10</v>
      </c>
      <c r="D11" s="75"/>
      <c r="E11" s="80" t="s">
        <v>11</v>
      </c>
      <c r="F11" s="84" t="s">
        <v>14</v>
      </c>
      <c r="G11" s="86" t="s">
        <v>124</v>
      </c>
      <c r="H11" s="56"/>
      <c r="I11" s="56"/>
      <c r="J11" s="56">
        <v>196000</v>
      </c>
      <c r="K11" s="56">
        <v>198020</v>
      </c>
      <c r="L11" s="56">
        <f>J11*115%</f>
        <v>225399.99999999997</v>
      </c>
    </row>
    <row r="12" spans="1:12" x14ac:dyDescent="0.3">
      <c r="A12" s="67"/>
      <c r="B12" s="67"/>
      <c r="C12" s="76"/>
      <c r="D12" s="77"/>
      <c r="E12" s="81"/>
      <c r="F12" s="85"/>
      <c r="G12" s="87"/>
      <c r="H12" s="59"/>
      <c r="I12" s="59"/>
      <c r="J12" s="59"/>
      <c r="K12" s="59"/>
      <c r="L12" s="59"/>
    </row>
    <row r="13" spans="1:12" ht="22.2" customHeight="1" x14ac:dyDescent="0.3">
      <c r="A13" s="67"/>
      <c r="B13" s="67"/>
      <c r="C13" s="76"/>
      <c r="D13" s="77"/>
      <c r="E13" s="81"/>
      <c r="F13" s="73"/>
      <c r="G13" s="88"/>
      <c r="H13" s="60"/>
      <c r="I13" s="60"/>
      <c r="J13" s="60"/>
      <c r="K13" s="60"/>
      <c r="L13" s="60"/>
    </row>
    <row r="14" spans="1:12" x14ac:dyDescent="0.3">
      <c r="A14" s="67"/>
      <c r="B14" s="67"/>
      <c r="C14" s="76"/>
      <c r="D14" s="77"/>
      <c r="E14" s="81"/>
      <c r="F14" s="86" t="s">
        <v>16</v>
      </c>
      <c r="G14" s="101" t="s">
        <v>123</v>
      </c>
      <c r="H14" s="56"/>
      <c r="I14" s="56"/>
      <c r="J14" s="56">
        <v>196000</v>
      </c>
      <c r="K14" s="56">
        <v>198020</v>
      </c>
      <c r="L14" s="56">
        <f>J14*112%</f>
        <v>219520.00000000003</v>
      </c>
    </row>
    <row r="15" spans="1:12" x14ac:dyDescent="0.3">
      <c r="A15" s="67"/>
      <c r="B15" s="67"/>
      <c r="C15" s="76"/>
      <c r="D15" s="77"/>
      <c r="E15" s="81"/>
      <c r="F15" s="87"/>
      <c r="G15" s="87"/>
      <c r="H15" s="59"/>
      <c r="I15" s="59"/>
      <c r="J15" s="59"/>
      <c r="K15" s="59"/>
      <c r="L15" s="59"/>
    </row>
    <row r="16" spans="1:12" x14ac:dyDescent="0.3">
      <c r="A16" s="67"/>
      <c r="B16" s="67"/>
      <c r="C16" s="76"/>
      <c r="D16" s="77"/>
      <c r="E16" s="81"/>
      <c r="F16" s="87"/>
      <c r="G16" s="87"/>
      <c r="H16" s="59"/>
      <c r="I16" s="59"/>
      <c r="J16" s="59"/>
      <c r="K16" s="59"/>
      <c r="L16" s="59"/>
    </row>
    <row r="17" spans="1:12" x14ac:dyDescent="0.3">
      <c r="A17" s="67"/>
      <c r="B17" s="67"/>
      <c r="C17" s="76"/>
      <c r="D17" s="77"/>
      <c r="E17" s="81"/>
      <c r="F17" s="88"/>
      <c r="G17" s="88"/>
      <c r="H17" s="60"/>
      <c r="I17" s="60"/>
      <c r="J17" s="60"/>
      <c r="K17" s="60"/>
      <c r="L17" s="60"/>
    </row>
    <row r="18" spans="1:12" x14ac:dyDescent="0.3">
      <c r="A18" s="67"/>
      <c r="B18" s="67"/>
      <c r="C18" s="76"/>
      <c r="D18" s="77"/>
      <c r="E18" s="68" t="s">
        <v>12</v>
      </c>
      <c r="F18" s="84" t="s">
        <v>14</v>
      </c>
      <c r="G18" s="56" t="s">
        <v>17</v>
      </c>
      <c r="H18" s="62"/>
      <c r="I18" s="62"/>
      <c r="J18" s="1"/>
      <c r="K18" s="1"/>
      <c r="L18" s="1"/>
    </row>
    <row r="19" spans="1:12" ht="28.2" customHeight="1" x14ac:dyDescent="0.3">
      <c r="A19" s="67"/>
      <c r="B19" s="67"/>
      <c r="C19" s="76"/>
      <c r="D19" s="77"/>
      <c r="E19" s="82"/>
      <c r="F19" s="73"/>
      <c r="G19" s="60"/>
      <c r="H19" s="63"/>
      <c r="I19" s="63"/>
      <c r="J19" s="1"/>
      <c r="K19" s="1"/>
      <c r="L19" s="1"/>
    </row>
    <row r="20" spans="1:12" ht="49.2" customHeight="1" x14ac:dyDescent="0.3">
      <c r="A20" s="67"/>
      <c r="B20" s="67"/>
      <c r="C20" s="76"/>
      <c r="D20" s="77"/>
      <c r="E20" s="82"/>
      <c r="F20" s="21" t="s">
        <v>16</v>
      </c>
      <c r="G20" s="20" t="s">
        <v>17</v>
      </c>
      <c r="H20" s="1"/>
      <c r="I20" s="1"/>
      <c r="J20" s="1"/>
      <c r="K20" s="1"/>
      <c r="L20" s="1"/>
    </row>
    <row r="21" spans="1:12" x14ac:dyDescent="0.3">
      <c r="A21" s="67"/>
      <c r="B21" s="67"/>
      <c r="C21" s="76"/>
      <c r="D21" s="77"/>
      <c r="E21" s="69" t="s">
        <v>13</v>
      </c>
      <c r="F21" s="86" t="s">
        <v>14</v>
      </c>
      <c r="G21" s="56" t="s">
        <v>17</v>
      </c>
      <c r="H21" s="62"/>
      <c r="I21" s="62"/>
      <c r="J21" s="1"/>
      <c r="K21" s="1"/>
      <c r="L21" s="1"/>
    </row>
    <row r="22" spans="1:12" x14ac:dyDescent="0.3">
      <c r="A22" s="67"/>
      <c r="B22" s="67"/>
      <c r="C22" s="76"/>
      <c r="D22" s="77"/>
      <c r="E22" s="83"/>
      <c r="F22" s="87"/>
      <c r="G22" s="59"/>
      <c r="H22" s="64"/>
      <c r="I22" s="64"/>
      <c r="J22" s="1"/>
      <c r="K22" s="1"/>
      <c r="L22" s="1"/>
    </row>
    <row r="23" spans="1:12" x14ac:dyDescent="0.3">
      <c r="A23" s="67"/>
      <c r="B23" s="67"/>
      <c r="C23" s="76"/>
      <c r="D23" s="77"/>
      <c r="E23" s="83"/>
      <c r="F23" s="88"/>
      <c r="G23" s="60"/>
      <c r="H23" s="63"/>
      <c r="I23" s="63"/>
      <c r="J23" s="1"/>
      <c r="K23" s="1"/>
      <c r="L23" s="1"/>
    </row>
    <row r="24" spans="1:12" x14ac:dyDescent="0.3">
      <c r="A24" s="67"/>
      <c r="B24" s="67"/>
      <c r="C24" s="76"/>
      <c r="D24" s="77"/>
      <c r="E24" s="83"/>
      <c r="F24" s="86" t="s">
        <v>15</v>
      </c>
      <c r="G24" s="61" t="s">
        <v>17</v>
      </c>
      <c r="H24" s="62"/>
      <c r="I24" s="62"/>
      <c r="J24" s="1"/>
      <c r="K24" s="1"/>
      <c r="L24" s="1"/>
    </row>
    <row r="25" spans="1:12" x14ac:dyDescent="0.3">
      <c r="A25" s="67"/>
      <c r="B25" s="67"/>
      <c r="C25" s="76"/>
      <c r="D25" s="77"/>
      <c r="E25" s="83"/>
      <c r="F25" s="87"/>
      <c r="G25" s="59"/>
      <c r="H25" s="64"/>
      <c r="I25" s="64"/>
      <c r="J25" s="1"/>
      <c r="K25" s="1"/>
      <c r="L25" s="1"/>
    </row>
    <row r="26" spans="1:12" x14ac:dyDescent="0.3">
      <c r="A26" s="67"/>
      <c r="B26" s="67"/>
      <c r="C26" s="78"/>
      <c r="D26" s="79"/>
      <c r="E26" s="83"/>
      <c r="F26" s="88"/>
      <c r="G26" s="60"/>
      <c r="H26" s="63"/>
      <c r="I26" s="63"/>
      <c r="J26" s="1"/>
      <c r="K26" s="1"/>
      <c r="L26" s="1"/>
    </row>
    <row r="27" spans="1:12" ht="30" customHeight="1" x14ac:dyDescent="0.3">
      <c r="A27" s="67"/>
      <c r="B27" s="67"/>
      <c r="C27" s="69" t="s">
        <v>18</v>
      </c>
      <c r="D27" s="69"/>
      <c r="E27" s="72" t="s">
        <v>19</v>
      </c>
      <c r="F27" s="1" t="s">
        <v>21</v>
      </c>
      <c r="G27" s="20" t="s">
        <v>17</v>
      </c>
      <c r="H27" s="1"/>
      <c r="I27" s="1"/>
      <c r="J27" s="1"/>
      <c r="K27" s="1"/>
      <c r="L27" s="1"/>
    </row>
    <row r="28" spans="1:12" ht="28.2" customHeight="1" x14ac:dyDescent="0.3">
      <c r="A28" s="67"/>
      <c r="B28" s="67"/>
      <c r="C28" s="69"/>
      <c r="D28" s="69"/>
      <c r="E28" s="73"/>
      <c r="F28" s="1" t="s">
        <v>22</v>
      </c>
      <c r="G28" s="20" t="s">
        <v>17</v>
      </c>
      <c r="H28" s="1"/>
      <c r="I28" s="1"/>
      <c r="J28" s="1"/>
      <c r="K28" s="1"/>
      <c r="L28" s="1"/>
    </row>
    <row r="29" spans="1:12" ht="270.75" customHeight="1" x14ac:dyDescent="0.3">
      <c r="A29" s="67"/>
      <c r="B29" s="67"/>
      <c r="C29" s="69"/>
      <c r="D29" s="69"/>
      <c r="E29" s="61" t="s">
        <v>20</v>
      </c>
      <c r="F29" s="20" t="s">
        <v>24</v>
      </c>
      <c r="G29" s="21" t="s">
        <v>122</v>
      </c>
      <c r="H29" s="38"/>
      <c r="I29" s="38"/>
      <c r="J29" s="38">
        <v>196000</v>
      </c>
      <c r="K29" s="38">
        <v>198020</v>
      </c>
      <c r="L29" s="38">
        <f>J29*115%</f>
        <v>225399.99999999997</v>
      </c>
    </row>
    <row r="30" spans="1:12" ht="30.6" customHeight="1" x14ac:dyDescent="0.3">
      <c r="A30" s="67"/>
      <c r="B30" s="67"/>
      <c r="C30" s="69"/>
      <c r="D30" s="69"/>
      <c r="E30" s="70"/>
      <c r="F30" s="56" t="s">
        <v>23</v>
      </c>
      <c r="G30" s="56" t="s">
        <v>17</v>
      </c>
      <c r="H30" s="62"/>
      <c r="I30" s="62"/>
      <c r="J30" s="54"/>
      <c r="K30" s="1"/>
      <c r="L30" s="1"/>
    </row>
    <row r="31" spans="1:12" x14ac:dyDescent="0.3">
      <c r="A31" s="67"/>
      <c r="B31" s="67"/>
      <c r="C31" s="69"/>
      <c r="D31" s="69"/>
      <c r="E31" s="71"/>
      <c r="F31" s="60"/>
      <c r="G31" s="60"/>
      <c r="H31" s="64"/>
      <c r="I31" s="64"/>
      <c r="J31" s="54"/>
      <c r="K31" s="1"/>
      <c r="L31" s="1"/>
    </row>
    <row r="32" spans="1:12" ht="14.4" customHeight="1" x14ac:dyDescent="0.3">
      <c r="A32" s="67"/>
      <c r="B32" s="67"/>
      <c r="C32" s="68" t="s">
        <v>25</v>
      </c>
      <c r="D32" s="68"/>
      <c r="E32" s="54" t="s">
        <v>26</v>
      </c>
      <c r="F32" s="54"/>
      <c r="G32" s="54" t="s">
        <v>17</v>
      </c>
      <c r="H32" s="62"/>
      <c r="I32" s="54"/>
      <c r="J32" s="54"/>
      <c r="K32" s="1"/>
      <c r="L32" s="1"/>
    </row>
    <row r="33" spans="1:12" ht="18" customHeight="1" x14ac:dyDescent="0.3">
      <c r="A33" s="67"/>
      <c r="B33" s="67"/>
      <c r="C33" s="68"/>
      <c r="D33" s="68"/>
      <c r="E33" s="54"/>
      <c r="F33" s="54"/>
      <c r="G33" s="54"/>
      <c r="H33" s="63"/>
      <c r="I33" s="54"/>
      <c r="J33" s="54"/>
      <c r="K33" s="1"/>
      <c r="L33" s="1"/>
    </row>
    <row r="34" spans="1:12" x14ac:dyDescent="0.3">
      <c r="A34" s="67"/>
      <c r="B34" s="67"/>
      <c r="C34" s="68"/>
      <c r="D34" s="68"/>
      <c r="E34" s="54" t="s">
        <v>27</v>
      </c>
      <c r="F34" s="54"/>
      <c r="G34" s="54" t="s">
        <v>17</v>
      </c>
      <c r="H34" s="62"/>
      <c r="I34" s="54"/>
      <c r="J34" s="54"/>
      <c r="K34" s="1"/>
      <c r="L34" s="1"/>
    </row>
    <row r="35" spans="1:12" ht="16.2" customHeight="1" x14ac:dyDescent="0.3">
      <c r="A35" s="67"/>
      <c r="B35" s="67"/>
      <c r="C35" s="68"/>
      <c r="D35" s="68"/>
      <c r="E35" s="54"/>
      <c r="F35" s="54"/>
      <c r="G35" s="54"/>
      <c r="H35" s="63"/>
      <c r="I35" s="54"/>
      <c r="J35" s="54"/>
      <c r="K35" s="1"/>
      <c r="L35" s="1"/>
    </row>
    <row r="36" spans="1:12" x14ac:dyDescent="0.3">
      <c r="A36" s="67"/>
      <c r="B36" s="67"/>
      <c r="C36" s="68"/>
      <c r="D36" s="68"/>
      <c r="E36" s="54" t="s">
        <v>28</v>
      </c>
      <c r="F36" s="54"/>
      <c r="G36" s="54" t="s">
        <v>17</v>
      </c>
      <c r="H36" s="62"/>
      <c r="I36" s="54"/>
      <c r="J36" s="54"/>
      <c r="K36" s="1"/>
      <c r="L36" s="1"/>
    </row>
    <row r="37" spans="1:12" x14ac:dyDescent="0.3">
      <c r="A37" s="67"/>
      <c r="B37" s="67"/>
      <c r="C37" s="68"/>
      <c r="D37" s="68"/>
      <c r="E37" s="54"/>
      <c r="F37" s="54"/>
      <c r="G37" s="54"/>
      <c r="H37" s="64"/>
      <c r="I37" s="54"/>
      <c r="J37" s="54"/>
      <c r="K37" s="1"/>
      <c r="L37" s="1"/>
    </row>
    <row r="38" spans="1:12" x14ac:dyDescent="0.3">
      <c r="A38" s="67"/>
      <c r="B38" s="67"/>
      <c r="C38" s="68"/>
      <c r="D38" s="68"/>
      <c r="E38" s="54"/>
      <c r="F38" s="54"/>
      <c r="G38" s="54"/>
      <c r="H38" s="63"/>
      <c r="I38" s="54"/>
      <c r="J38" s="54"/>
      <c r="K38" s="1"/>
      <c r="L38" s="1"/>
    </row>
    <row r="39" spans="1:12" x14ac:dyDescent="0.3">
      <c r="A39" s="69" t="s">
        <v>29</v>
      </c>
      <c r="B39" s="83"/>
      <c r="C39" s="82" t="s">
        <v>30</v>
      </c>
      <c r="D39" s="82"/>
      <c r="E39" s="54"/>
      <c r="F39" s="62"/>
      <c r="G39" s="101" t="s">
        <v>121</v>
      </c>
      <c r="H39" s="62"/>
      <c r="I39" s="54"/>
      <c r="J39" s="54"/>
      <c r="K39" s="1"/>
      <c r="L39" s="1"/>
    </row>
    <row r="40" spans="1:12" x14ac:dyDescent="0.3">
      <c r="A40" s="83"/>
      <c r="B40" s="83"/>
      <c r="C40" s="82"/>
      <c r="D40" s="82"/>
      <c r="E40" s="54"/>
      <c r="F40" s="64"/>
      <c r="G40" s="87"/>
      <c r="H40" s="64"/>
      <c r="I40" s="54"/>
      <c r="J40" s="54"/>
      <c r="K40" s="1"/>
      <c r="L40" s="1"/>
    </row>
    <row r="41" spans="1:12" ht="47.4" customHeight="1" x14ac:dyDescent="0.3">
      <c r="A41" s="83"/>
      <c r="B41" s="83"/>
      <c r="C41" s="82"/>
      <c r="D41" s="82"/>
      <c r="E41" s="54"/>
      <c r="F41" s="63"/>
      <c r="G41" s="88"/>
      <c r="H41" s="63"/>
      <c r="I41" s="54"/>
      <c r="J41" s="54"/>
      <c r="K41" s="1"/>
      <c r="L41" s="1"/>
    </row>
    <row r="42" spans="1:12" x14ac:dyDescent="0.3">
      <c r="A42" s="83"/>
      <c r="B42" s="83"/>
      <c r="C42" s="83" t="s">
        <v>31</v>
      </c>
      <c r="D42" s="83"/>
      <c r="E42" s="54"/>
      <c r="F42" s="62"/>
      <c r="G42" s="62" t="s">
        <v>17</v>
      </c>
      <c r="H42" s="62"/>
      <c r="I42" s="54"/>
      <c r="J42" s="54"/>
      <c r="K42" s="1"/>
      <c r="L42" s="1"/>
    </row>
    <row r="43" spans="1:12" x14ac:dyDescent="0.3">
      <c r="A43" s="83"/>
      <c r="B43" s="83"/>
      <c r="C43" s="83"/>
      <c r="D43" s="83"/>
      <c r="E43" s="54"/>
      <c r="F43" s="64"/>
      <c r="G43" s="64"/>
      <c r="H43" s="64"/>
      <c r="I43" s="54"/>
      <c r="J43" s="54"/>
      <c r="K43" s="1"/>
      <c r="L43" s="1"/>
    </row>
    <row r="44" spans="1:12" x14ac:dyDescent="0.3">
      <c r="A44" s="83"/>
      <c r="B44" s="83"/>
      <c r="C44" s="83"/>
      <c r="D44" s="83"/>
      <c r="E44" s="54"/>
      <c r="F44" s="63"/>
      <c r="G44" s="63"/>
      <c r="H44" s="63"/>
      <c r="I44" s="54"/>
      <c r="J44" s="54"/>
      <c r="K44" s="1"/>
      <c r="L44" s="1"/>
    </row>
    <row r="45" spans="1:12" x14ac:dyDescent="0.3">
      <c r="A45" s="83"/>
      <c r="B45" s="83"/>
      <c r="C45" s="83" t="s">
        <v>32</v>
      </c>
      <c r="D45" s="83"/>
      <c r="E45" s="54"/>
      <c r="F45" s="54"/>
      <c r="G45" s="62" t="s">
        <v>17</v>
      </c>
      <c r="H45" s="62"/>
      <c r="I45" s="54"/>
      <c r="J45" s="54"/>
      <c r="K45" s="1"/>
      <c r="L45" s="1"/>
    </row>
    <row r="46" spans="1:12" x14ac:dyDescent="0.3">
      <c r="A46" s="83"/>
      <c r="B46" s="83"/>
      <c r="C46" s="83"/>
      <c r="D46" s="83"/>
      <c r="E46" s="54"/>
      <c r="F46" s="54"/>
      <c r="G46" s="64"/>
      <c r="H46" s="64"/>
      <c r="I46" s="54"/>
      <c r="J46" s="54"/>
      <c r="K46" s="1"/>
      <c r="L46" s="1"/>
    </row>
    <row r="47" spans="1:12" x14ac:dyDescent="0.3">
      <c r="A47" s="83"/>
      <c r="B47" s="83"/>
      <c r="C47" s="83"/>
      <c r="D47" s="83"/>
      <c r="E47" s="54"/>
      <c r="F47" s="54"/>
      <c r="G47" s="63"/>
      <c r="H47" s="63"/>
      <c r="I47" s="54"/>
      <c r="J47" s="54"/>
      <c r="K47" s="1"/>
      <c r="L47" s="1"/>
    </row>
    <row r="48" spans="1:12" x14ac:dyDescent="0.3">
      <c r="A48" s="83"/>
      <c r="B48" s="83"/>
      <c r="C48" s="83" t="s">
        <v>33</v>
      </c>
      <c r="D48" s="83"/>
      <c r="E48" s="54"/>
      <c r="F48" s="54"/>
      <c r="G48" s="62" t="s">
        <v>17</v>
      </c>
      <c r="H48" s="62"/>
      <c r="I48" s="54"/>
      <c r="J48" s="54"/>
      <c r="K48" s="1"/>
      <c r="L48" s="1"/>
    </row>
    <row r="49" spans="1:12" x14ac:dyDescent="0.3">
      <c r="A49" s="83"/>
      <c r="B49" s="83"/>
      <c r="C49" s="83"/>
      <c r="D49" s="83"/>
      <c r="E49" s="54"/>
      <c r="F49" s="54"/>
      <c r="G49" s="63"/>
      <c r="H49" s="63"/>
      <c r="I49" s="54"/>
      <c r="J49" s="54"/>
      <c r="K49" s="1"/>
      <c r="L49" s="1"/>
    </row>
    <row r="50" spans="1:12" x14ac:dyDescent="0.3">
      <c r="A50" s="93" t="s">
        <v>34</v>
      </c>
      <c r="B50" s="54"/>
      <c r="C50" s="94"/>
      <c r="D50" s="95"/>
      <c r="E50" s="62"/>
      <c r="F50" s="62"/>
      <c r="G50" s="132" t="s">
        <v>120</v>
      </c>
      <c r="H50" s="56"/>
      <c r="I50" s="83"/>
      <c r="J50" s="83">
        <v>336000</v>
      </c>
      <c r="K50" s="56" t="s">
        <v>17</v>
      </c>
      <c r="L50" s="56">
        <f>J50*105%</f>
        <v>352800</v>
      </c>
    </row>
    <row r="51" spans="1:12" x14ac:dyDescent="0.3">
      <c r="A51" s="54"/>
      <c r="B51" s="54"/>
      <c r="C51" s="96"/>
      <c r="D51" s="97"/>
      <c r="E51" s="64"/>
      <c r="F51" s="64"/>
      <c r="G51" s="64"/>
      <c r="H51" s="59"/>
      <c r="I51" s="83"/>
      <c r="J51" s="83"/>
      <c r="K51" s="59"/>
      <c r="L51" s="59"/>
    </row>
    <row r="52" spans="1:12" x14ac:dyDescent="0.3">
      <c r="A52" s="54"/>
      <c r="B52" s="54"/>
      <c r="C52" s="98"/>
      <c r="D52" s="99"/>
      <c r="E52" s="63"/>
      <c r="F52" s="63"/>
      <c r="G52" s="63"/>
      <c r="H52" s="60"/>
      <c r="I52" s="83"/>
      <c r="J52" s="83"/>
      <c r="K52" s="60"/>
      <c r="L52" s="60"/>
    </row>
  </sheetData>
  <mergeCells count="105">
    <mergeCell ref="L50:L52"/>
    <mergeCell ref="G21:G23"/>
    <mergeCell ref="F18:F19"/>
    <mergeCell ref="G18:G19"/>
    <mergeCell ref="G11:G13"/>
    <mergeCell ref="G14:G17"/>
    <mergeCell ref="G32:G33"/>
    <mergeCell ref="L11:L13"/>
    <mergeCell ref="L14:L17"/>
    <mergeCell ref="J48:J49"/>
    <mergeCell ref="G34:G35"/>
    <mergeCell ref="G36:G38"/>
    <mergeCell ref="G24:G26"/>
    <mergeCell ref="J11:J13"/>
    <mergeCell ref="H30:H31"/>
    <mergeCell ref="A10:B10"/>
    <mergeCell ref="C10:D10"/>
    <mergeCell ref="E10:F10"/>
    <mergeCell ref="A11:B38"/>
    <mergeCell ref="C32:D38"/>
    <mergeCell ref="E32:E33"/>
    <mergeCell ref="E34:E35"/>
    <mergeCell ref="E36:E38"/>
    <mergeCell ref="C27:D31"/>
    <mergeCell ref="E29:E31"/>
    <mergeCell ref="E27:E28"/>
    <mergeCell ref="E11:E17"/>
    <mergeCell ref="E18:E20"/>
    <mergeCell ref="E21:E26"/>
    <mergeCell ref="C11:D26"/>
    <mergeCell ref="F11:F13"/>
    <mergeCell ref="F14:F17"/>
    <mergeCell ref="F21:F23"/>
    <mergeCell ref="F24:F26"/>
    <mergeCell ref="A50:B52"/>
    <mergeCell ref="C50:D52"/>
    <mergeCell ref="F42:F44"/>
    <mergeCell ref="I42:I44"/>
    <mergeCell ref="J42:J44"/>
    <mergeCell ref="E42:E44"/>
    <mergeCell ref="E45:E47"/>
    <mergeCell ref="E48:E49"/>
    <mergeCell ref="F39:F41"/>
    <mergeCell ref="H39:H41"/>
    <mergeCell ref="H42:H44"/>
    <mergeCell ref="H45:H47"/>
    <mergeCell ref="H48:H49"/>
    <mergeCell ref="G39:G41"/>
    <mergeCell ref="A39:B49"/>
    <mergeCell ref="C39:D41"/>
    <mergeCell ref="C42:D44"/>
    <mergeCell ref="C45:D47"/>
    <mergeCell ref="C48:D49"/>
    <mergeCell ref="I39:I41"/>
    <mergeCell ref="J39:J41"/>
    <mergeCell ref="I48:I49"/>
    <mergeCell ref="J45:J47"/>
    <mergeCell ref="A4:L8"/>
    <mergeCell ref="E50:E52"/>
    <mergeCell ref="F50:F52"/>
    <mergeCell ref="G50:G52"/>
    <mergeCell ref="H21:H23"/>
    <mergeCell ref="I21:I23"/>
    <mergeCell ref="H24:H26"/>
    <mergeCell ref="I24:I26"/>
    <mergeCell ref="G48:G49"/>
    <mergeCell ref="H50:H52"/>
    <mergeCell ref="I50:I52"/>
    <mergeCell ref="I45:I47"/>
    <mergeCell ref="G42:G44"/>
    <mergeCell ref="G45:G47"/>
    <mergeCell ref="F45:F47"/>
    <mergeCell ref="F48:F49"/>
    <mergeCell ref="E39:E41"/>
    <mergeCell ref="H36:H38"/>
    <mergeCell ref="F34:F35"/>
    <mergeCell ref="F36:F38"/>
    <mergeCell ref="F30:F31"/>
    <mergeCell ref="G30:G31"/>
    <mergeCell ref="F32:F33"/>
    <mergeCell ref="I32:I33"/>
    <mergeCell ref="A1:L1"/>
    <mergeCell ref="A2:L2"/>
    <mergeCell ref="A3:L3"/>
    <mergeCell ref="K11:K13"/>
    <mergeCell ref="J14:J17"/>
    <mergeCell ref="K14:K17"/>
    <mergeCell ref="K50:K52"/>
    <mergeCell ref="H11:H13"/>
    <mergeCell ref="I11:I13"/>
    <mergeCell ref="H14:H17"/>
    <mergeCell ref="I14:I17"/>
    <mergeCell ref="J50:J52"/>
    <mergeCell ref="H18:H19"/>
    <mergeCell ref="I18:I19"/>
    <mergeCell ref="J32:J33"/>
    <mergeCell ref="J34:J35"/>
    <mergeCell ref="J36:J38"/>
    <mergeCell ref="I30:I31"/>
    <mergeCell ref="J30:J31"/>
    <mergeCell ref="H32:H33"/>
    <mergeCell ref="H34:H35"/>
    <mergeCell ref="I34:I35"/>
    <mergeCell ref="I36:I38"/>
    <mergeCell ref="A9:L9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opLeftCell="I1" workbookViewId="0">
      <selection activeCell="M10" sqref="M1:M1048576"/>
    </sheetView>
  </sheetViews>
  <sheetFormatPr defaultRowHeight="14.4" x14ac:dyDescent="0.3"/>
  <cols>
    <col min="2" max="2" width="7.5546875" customWidth="1"/>
    <col min="4" max="4" width="7.109375" customWidth="1"/>
    <col min="5" max="5" width="15.33203125" customWidth="1"/>
    <col min="6" max="6" width="14.88671875" customWidth="1"/>
    <col min="7" max="7" width="124.6640625" customWidth="1"/>
    <col min="8" max="8" width="11.33203125" customWidth="1"/>
    <col min="9" max="9" width="12.109375" customWidth="1"/>
    <col min="12" max="12" width="15" customWidth="1"/>
  </cols>
  <sheetData>
    <row r="1" spans="1:12" x14ac:dyDescent="0.3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 x14ac:dyDescent="0.3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x14ac:dyDescent="0.3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2" ht="15" customHeight="1" x14ac:dyDescent="0.3">
      <c r="A4" s="53" t="s">
        <v>132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2" x14ac:dyDescent="0.3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</row>
    <row r="6" spans="1:12" x14ac:dyDescent="0.3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</row>
    <row r="7" spans="1:12" x14ac:dyDescent="0.3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</row>
    <row r="8" spans="1:12" x14ac:dyDescent="0.3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</row>
    <row r="9" spans="1:12" x14ac:dyDescent="0.3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</row>
    <row r="10" spans="1:12" s="29" customFormat="1" ht="100.8" x14ac:dyDescent="0.3">
      <c r="A10" s="106" t="s">
        <v>3</v>
      </c>
      <c r="B10" s="106"/>
      <c r="C10" s="106" t="s">
        <v>4</v>
      </c>
      <c r="D10" s="106"/>
      <c r="E10" s="106" t="s">
        <v>5</v>
      </c>
      <c r="F10" s="106"/>
      <c r="G10" s="27" t="s">
        <v>6</v>
      </c>
      <c r="H10" s="26" t="s">
        <v>7</v>
      </c>
      <c r="I10" s="27" t="s">
        <v>8</v>
      </c>
      <c r="J10" s="26" t="s">
        <v>161</v>
      </c>
      <c r="K10" s="26" t="s">
        <v>162</v>
      </c>
      <c r="L10" s="26" t="s">
        <v>163</v>
      </c>
    </row>
    <row r="11" spans="1:12" ht="14.4" customHeight="1" x14ac:dyDescent="0.3">
      <c r="A11" s="66" t="s">
        <v>9</v>
      </c>
      <c r="B11" s="66"/>
      <c r="C11" s="74" t="s">
        <v>10</v>
      </c>
      <c r="D11" s="75"/>
      <c r="E11" s="80" t="s">
        <v>11</v>
      </c>
      <c r="F11" s="84" t="s">
        <v>14</v>
      </c>
      <c r="G11" s="61" t="s">
        <v>17</v>
      </c>
      <c r="H11" s="62"/>
      <c r="I11" s="62"/>
      <c r="J11" s="1"/>
      <c r="K11" s="1"/>
      <c r="L11" s="1"/>
    </row>
    <row r="12" spans="1:12" x14ac:dyDescent="0.3">
      <c r="A12" s="67"/>
      <c r="B12" s="67"/>
      <c r="C12" s="76"/>
      <c r="D12" s="77"/>
      <c r="E12" s="81"/>
      <c r="F12" s="85"/>
      <c r="G12" s="59"/>
      <c r="H12" s="64"/>
      <c r="I12" s="64"/>
      <c r="J12" s="1"/>
      <c r="K12" s="1"/>
      <c r="L12" s="1"/>
    </row>
    <row r="13" spans="1:12" ht="22.2" customHeight="1" x14ac:dyDescent="0.3">
      <c r="A13" s="67"/>
      <c r="B13" s="67"/>
      <c r="C13" s="76"/>
      <c r="D13" s="77"/>
      <c r="E13" s="81"/>
      <c r="F13" s="73"/>
      <c r="G13" s="60"/>
      <c r="H13" s="63"/>
      <c r="I13" s="63"/>
      <c r="J13" s="1"/>
      <c r="K13" s="1"/>
      <c r="L13" s="1"/>
    </row>
    <row r="14" spans="1:12" x14ac:dyDescent="0.3">
      <c r="A14" s="67"/>
      <c r="B14" s="67"/>
      <c r="C14" s="76"/>
      <c r="D14" s="77"/>
      <c r="E14" s="81"/>
      <c r="F14" s="86" t="s">
        <v>16</v>
      </c>
      <c r="G14" s="61" t="s">
        <v>17</v>
      </c>
      <c r="H14" s="62"/>
      <c r="I14" s="62"/>
      <c r="J14" s="1"/>
      <c r="K14" s="1"/>
      <c r="L14" s="1"/>
    </row>
    <row r="15" spans="1:12" x14ac:dyDescent="0.3">
      <c r="A15" s="67"/>
      <c r="B15" s="67"/>
      <c r="C15" s="76"/>
      <c r="D15" s="77"/>
      <c r="E15" s="81"/>
      <c r="F15" s="87"/>
      <c r="G15" s="59"/>
      <c r="H15" s="64"/>
      <c r="I15" s="64"/>
      <c r="J15" s="1"/>
      <c r="K15" s="1"/>
      <c r="L15" s="1"/>
    </row>
    <row r="16" spans="1:12" x14ac:dyDescent="0.3">
      <c r="A16" s="67"/>
      <c r="B16" s="67"/>
      <c r="C16" s="76"/>
      <c r="D16" s="77"/>
      <c r="E16" s="81"/>
      <c r="F16" s="87"/>
      <c r="G16" s="59"/>
      <c r="H16" s="64"/>
      <c r="I16" s="64"/>
      <c r="J16" s="1"/>
      <c r="K16" s="1"/>
      <c r="L16" s="1"/>
    </row>
    <row r="17" spans="1:12" x14ac:dyDescent="0.3">
      <c r="A17" s="67"/>
      <c r="B17" s="67"/>
      <c r="C17" s="76"/>
      <c r="D17" s="77"/>
      <c r="E17" s="81"/>
      <c r="F17" s="88"/>
      <c r="G17" s="60"/>
      <c r="H17" s="63"/>
      <c r="I17" s="63"/>
      <c r="J17" s="1"/>
      <c r="K17" s="1"/>
      <c r="L17" s="1"/>
    </row>
    <row r="18" spans="1:12" x14ac:dyDescent="0.3">
      <c r="A18" s="67"/>
      <c r="B18" s="67"/>
      <c r="C18" s="76"/>
      <c r="D18" s="77"/>
      <c r="E18" s="68" t="s">
        <v>12</v>
      </c>
      <c r="F18" s="84" t="s">
        <v>14</v>
      </c>
      <c r="G18" s="56" t="s">
        <v>17</v>
      </c>
      <c r="H18" s="62"/>
      <c r="I18" s="62"/>
      <c r="J18" s="1"/>
      <c r="K18" s="1"/>
      <c r="L18" s="1"/>
    </row>
    <row r="19" spans="1:12" ht="28.2" customHeight="1" x14ac:dyDescent="0.3">
      <c r="A19" s="67"/>
      <c r="B19" s="67"/>
      <c r="C19" s="76"/>
      <c r="D19" s="77"/>
      <c r="E19" s="82"/>
      <c r="F19" s="73"/>
      <c r="G19" s="60"/>
      <c r="H19" s="63"/>
      <c r="I19" s="63"/>
      <c r="J19" s="1"/>
      <c r="K19" s="1"/>
      <c r="L19" s="1"/>
    </row>
    <row r="20" spans="1:12" ht="49.2" customHeight="1" x14ac:dyDescent="0.3">
      <c r="A20" s="67"/>
      <c r="B20" s="67"/>
      <c r="C20" s="76"/>
      <c r="D20" s="77"/>
      <c r="E20" s="82"/>
      <c r="F20" s="21" t="s">
        <v>16</v>
      </c>
      <c r="G20" s="20" t="s">
        <v>17</v>
      </c>
      <c r="H20" s="1"/>
      <c r="I20" s="1"/>
      <c r="J20" s="1"/>
      <c r="K20" s="1"/>
      <c r="L20" s="1"/>
    </row>
    <row r="21" spans="1:12" x14ac:dyDescent="0.3">
      <c r="A21" s="67"/>
      <c r="B21" s="67"/>
      <c r="C21" s="76"/>
      <c r="D21" s="77"/>
      <c r="E21" s="69" t="s">
        <v>13</v>
      </c>
      <c r="F21" s="86" t="s">
        <v>14</v>
      </c>
      <c r="G21" s="86" t="s">
        <v>131</v>
      </c>
      <c r="H21" s="56"/>
      <c r="I21" s="56"/>
      <c r="J21" s="56">
        <v>165000</v>
      </c>
      <c r="K21" s="56">
        <v>196721</v>
      </c>
      <c r="L21" s="56">
        <f>J21*115%</f>
        <v>189749.99999999997</v>
      </c>
    </row>
    <row r="22" spans="1:12" x14ac:dyDescent="0.3">
      <c r="A22" s="67"/>
      <c r="B22" s="67"/>
      <c r="C22" s="76"/>
      <c r="D22" s="77"/>
      <c r="E22" s="83"/>
      <c r="F22" s="87"/>
      <c r="G22" s="87"/>
      <c r="H22" s="59"/>
      <c r="I22" s="59"/>
      <c r="J22" s="59"/>
      <c r="K22" s="59"/>
      <c r="L22" s="59"/>
    </row>
    <row r="23" spans="1:12" ht="22.2" customHeight="1" x14ac:dyDescent="0.3">
      <c r="A23" s="67"/>
      <c r="B23" s="67"/>
      <c r="C23" s="76"/>
      <c r="D23" s="77"/>
      <c r="E23" s="83"/>
      <c r="F23" s="88"/>
      <c r="G23" s="88"/>
      <c r="H23" s="60"/>
      <c r="I23" s="60"/>
      <c r="J23" s="60"/>
      <c r="K23" s="60"/>
      <c r="L23" s="60"/>
    </row>
    <row r="24" spans="1:12" x14ac:dyDescent="0.3">
      <c r="A24" s="67"/>
      <c r="B24" s="67"/>
      <c r="C24" s="76"/>
      <c r="D24" s="77"/>
      <c r="E24" s="83"/>
      <c r="F24" s="86" t="s">
        <v>15</v>
      </c>
      <c r="G24" s="86" t="s">
        <v>130</v>
      </c>
      <c r="H24" s="56"/>
      <c r="I24" s="56"/>
      <c r="J24" s="56">
        <v>165000</v>
      </c>
      <c r="K24" s="56">
        <v>196721</v>
      </c>
      <c r="L24" s="56">
        <f>J24*115%</f>
        <v>189749.99999999997</v>
      </c>
    </row>
    <row r="25" spans="1:12" x14ac:dyDescent="0.3">
      <c r="A25" s="67"/>
      <c r="B25" s="67"/>
      <c r="C25" s="76"/>
      <c r="D25" s="77"/>
      <c r="E25" s="83"/>
      <c r="F25" s="87"/>
      <c r="G25" s="87"/>
      <c r="H25" s="59"/>
      <c r="I25" s="59"/>
      <c r="J25" s="59"/>
      <c r="K25" s="59"/>
      <c r="L25" s="59"/>
    </row>
    <row r="26" spans="1:12" ht="54.6" customHeight="1" x14ac:dyDescent="0.3">
      <c r="A26" s="67"/>
      <c r="B26" s="67"/>
      <c r="C26" s="78"/>
      <c r="D26" s="79"/>
      <c r="E26" s="83"/>
      <c r="F26" s="88"/>
      <c r="G26" s="88"/>
      <c r="H26" s="60"/>
      <c r="I26" s="60"/>
      <c r="J26" s="60"/>
      <c r="K26" s="60"/>
      <c r="L26" s="60"/>
    </row>
    <row r="27" spans="1:12" ht="30" customHeight="1" x14ac:dyDescent="0.3">
      <c r="A27" s="67"/>
      <c r="B27" s="67"/>
      <c r="C27" s="69" t="s">
        <v>18</v>
      </c>
      <c r="D27" s="69"/>
      <c r="E27" s="72" t="s">
        <v>19</v>
      </c>
      <c r="F27" s="1" t="s">
        <v>21</v>
      </c>
      <c r="G27" s="20" t="s">
        <v>17</v>
      </c>
      <c r="H27" s="1"/>
      <c r="I27" s="1"/>
      <c r="J27" s="1"/>
      <c r="K27" s="1"/>
      <c r="L27" s="1"/>
    </row>
    <row r="28" spans="1:12" ht="28.2" customHeight="1" x14ac:dyDescent="0.3">
      <c r="A28" s="67"/>
      <c r="B28" s="67"/>
      <c r="C28" s="69"/>
      <c r="D28" s="69"/>
      <c r="E28" s="73"/>
      <c r="F28" s="1" t="s">
        <v>22</v>
      </c>
      <c r="G28" s="20" t="s">
        <v>17</v>
      </c>
      <c r="H28" s="1"/>
      <c r="I28" s="1"/>
      <c r="J28" s="1"/>
      <c r="K28" s="1"/>
      <c r="L28" s="1"/>
    </row>
    <row r="29" spans="1:12" ht="352.5" customHeight="1" x14ac:dyDescent="0.3">
      <c r="A29" s="67"/>
      <c r="B29" s="67"/>
      <c r="C29" s="69"/>
      <c r="D29" s="69"/>
      <c r="E29" s="61" t="s">
        <v>20</v>
      </c>
      <c r="F29" s="20" t="s">
        <v>24</v>
      </c>
      <c r="G29" s="21" t="s">
        <v>129</v>
      </c>
      <c r="H29" s="46"/>
      <c r="I29" s="46"/>
      <c r="J29" s="46">
        <v>165000</v>
      </c>
      <c r="K29" s="46">
        <v>196721</v>
      </c>
      <c r="L29" s="46">
        <f>J29*115%</f>
        <v>189749.99999999997</v>
      </c>
    </row>
    <row r="30" spans="1:12" ht="30.6" customHeight="1" x14ac:dyDescent="0.3">
      <c r="A30" s="67"/>
      <c r="B30" s="67"/>
      <c r="C30" s="69"/>
      <c r="D30" s="69"/>
      <c r="E30" s="70"/>
      <c r="F30" s="56" t="s">
        <v>23</v>
      </c>
      <c r="G30" s="56" t="s">
        <v>17</v>
      </c>
      <c r="H30" s="62"/>
      <c r="I30" s="62"/>
      <c r="J30" s="54"/>
      <c r="K30" s="1"/>
      <c r="L30" s="1"/>
    </row>
    <row r="31" spans="1:12" ht="67.2" customHeight="1" x14ac:dyDescent="0.3">
      <c r="A31" s="67"/>
      <c r="B31" s="67"/>
      <c r="C31" s="69"/>
      <c r="D31" s="69"/>
      <c r="E31" s="71"/>
      <c r="F31" s="60"/>
      <c r="G31" s="60"/>
      <c r="H31" s="64"/>
      <c r="I31" s="64"/>
      <c r="J31" s="54"/>
      <c r="K31" s="1"/>
      <c r="L31" s="1"/>
    </row>
    <row r="32" spans="1:12" ht="14.4" customHeight="1" x14ac:dyDescent="0.3">
      <c r="A32" s="67"/>
      <c r="B32" s="67"/>
      <c r="C32" s="68" t="s">
        <v>25</v>
      </c>
      <c r="D32" s="68"/>
      <c r="E32" s="54" t="s">
        <v>26</v>
      </c>
      <c r="F32" s="54"/>
      <c r="G32" s="54" t="s">
        <v>17</v>
      </c>
      <c r="H32" s="62"/>
      <c r="I32" s="54"/>
      <c r="J32" s="54"/>
      <c r="K32" s="56"/>
      <c r="L32" s="1"/>
    </row>
    <row r="33" spans="1:12" ht="18" customHeight="1" x14ac:dyDescent="0.3">
      <c r="A33" s="67"/>
      <c r="B33" s="67"/>
      <c r="C33" s="68"/>
      <c r="D33" s="68"/>
      <c r="E33" s="54"/>
      <c r="F33" s="54"/>
      <c r="G33" s="54"/>
      <c r="H33" s="63"/>
      <c r="I33" s="54"/>
      <c r="J33" s="54"/>
      <c r="K33" s="60"/>
      <c r="L33" s="1"/>
    </row>
    <row r="34" spans="1:12" x14ac:dyDescent="0.3">
      <c r="A34" s="67"/>
      <c r="B34" s="67"/>
      <c r="C34" s="68"/>
      <c r="D34" s="68"/>
      <c r="E34" s="54" t="s">
        <v>27</v>
      </c>
      <c r="F34" s="54"/>
      <c r="G34" s="54" t="s">
        <v>17</v>
      </c>
      <c r="H34" s="62"/>
      <c r="I34" s="54"/>
      <c r="J34" s="54"/>
      <c r="K34" s="62"/>
      <c r="L34" s="1"/>
    </row>
    <row r="35" spans="1:12" ht="16.2" customHeight="1" x14ac:dyDescent="0.3">
      <c r="A35" s="67"/>
      <c r="B35" s="67"/>
      <c r="C35" s="68"/>
      <c r="D35" s="68"/>
      <c r="E35" s="54"/>
      <c r="F35" s="54"/>
      <c r="G35" s="54"/>
      <c r="H35" s="63"/>
      <c r="I35" s="54"/>
      <c r="J35" s="54"/>
      <c r="K35" s="63"/>
      <c r="L35" s="1"/>
    </row>
    <row r="36" spans="1:12" x14ac:dyDescent="0.3">
      <c r="A36" s="67"/>
      <c r="B36" s="67"/>
      <c r="C36" s="68"/>
      <c r="D36" s="68"/>
      <c r="E36" s="54" t="s">
        <v>28</v>
      </c>
      <c r="F36" s="54"/>
      <c r="G36" s="54" t="s">
        <v>17</v>
      </c>
      <c r="H36" s="62"/>
      <c r="I36" s="54"/>
      <c r="J36" s="54"/>
      <c r="K36" s="56"/>
      <c r="L36" s="1"/>
    </row>
    <row r="37" spans="1:12" x14ac:dyDescent="0.3">
      <c r="A37" s="67"/>
      <c r="B37" s="67"/>
      <c r="C37" s="68"/>
      <c r="D37" s="68"/>
      <c r="E37" s="54"/>
      <c r="F37" s="54"/>
      <c r="G37" s="54"/>
      <c r="H37" s="64"/>
      <c r="I37" s="54"/>
      <c r="J37" s="54"/>
      <c r="K37" s="59"/>
      <c r="L37" s="1"/>
    </row>
    <row r="38" spans="1:12" x14ac:dyDescent="0.3">
      <c r="A38" s="67"/>
      <c r="B38" s="67"/>
      <c r="C38" s="68"/>
      <c r="D38" s="68"/>
      <c r="E38" s="54"/>
      <c r="F38" s="54"/>
      <c r="G38" s="54"/>
      <c r="H38" s="63"/>
      <c r="I38" s="54"/>
      <c r="J38" s="54"/>
      <c r="K38" s="60"/>
      <c r="L38" s="1"/>
    </row>
    <row r="39" spans="1:12" x14ac:dyDescent="0.3">
      <c r="A39" s="69" t="s">
        <v>29</v>
      </c>
      <c r="B39" s="83"/>
      <c r="C39" s="82" t="s">
        <v>30</v>
      </c>
      <c r="D39" s="82"/>
      <c r="E39" s="54"/>
      <c r="F39" s="62"/>
      <c r="G39" s="101" t="s">
        <v>128</v>
      </c>
      <c r="H39" s="56"/>
      <c r="I39" s="83"/>
      <c r="J39" s="56" t="s">
        <v>170</v>
      </c>
      <c r="K39" s="56" t="s">
        <v>17</v>
      </c>
      <c r="L39" s="56">
        <v>1606000</v>
      </c>
    </row>
    <row r="40" spans="1:12" x14ac:dyDescent="0.3">
      <c r="A40" s="83"/>
      <c r="B40" s="83"/>
      <c r="C40" s="82"/>
      <c r="D40" s="82"/>
      <c r="E40" s="54"/>
      <c r="F40" s="64"/>
      <c r="G40" s="87"/>
      <c r="H40" s="59"/>
      <c r="I40" s="83"/>
      <c r="J40" s="59"/>
      <c r="K40" s="59"/>
      <c r="L40" s="59"/>
    </row>
    <row r="41" spans="1:12" ht="47.4" customHeight="1" x14ac:dyDescent="0.3">
      <c r="A41" s="83"/>
      <c r="B41" s="83"/>
      <c r="C41" s="82"/>
      <c r="D41" s="82"/>
      <c r="E41" s="54"/>
      <c r="F41" s="63"/>
      <c r="G41" s="88"/>
      <c r="H41" s="60"/>
      <c r="I41" s="83"/>
      <c r="J41" s="60"/>
      <c r="K41" s="60"/>
      <c r="L41" s="60"/>
    </row>
    <row r="42" spans="1:12" x14ac:dyDescent="0.3">
      <c r="A42" s="83"/>
      <c r="B42" s="83"/>
      <c r="C42" s="83" t="s">
        <v>31</v>
      </c>
      <c r="D42" s="83"/>
      <c r="E42" s="54"/>
      <c r="F42" s="62"/>
      <c r="G42" s="140" t="s">
        <v>127</v>
      </c>
      <c r="H42" s="62"/>
      <c r="I42" s="54"/>
      <c r="J42" s="56" t="s">
        <v>170</v>
      </c>
      <c r="K42" s="152"/>
      <c r="L42" s="56">
        <v>1606000</v>
      </c>
    </row>
    <row r="43" spans="1:12" x14ac:dyDescent="0.3">
      <c r="A43" s="83"/>
      <c r="B43" s="83"/>
      <c r="C43" s="83"/>
      <c r="D43" s="83"/>
      <c r="E43" s="54"/>
      <c r="F43" s="64"/>
      <c r="G43" s="87"/>
      <c r="H43" s="64"/>
      <c r="I43" s="54"/>
      <c r="J43" s="59"/>
      <c r="K43" s="153"/>
      <c r="L43" s="59"/>
    </row>
    <row r="44" spans="1:12" x14ac:dyDescent="0.3">
      <c r="A44" s="83"/>
      <c r="B44" s="83"/>
      <c r="C44" s="83"/>
      <c r="D44" s="83"/>
      <c r="E44" s="54"/>
      <c r="F44" s="63"/>
      <c r="G44" s="88"/>
      <c r="H44" s="63"/>
      <c r="I44" s="54"/>
      <c r="J44" s="60"/>
      <c r="K44" s="154"/>
      <c r="L44" s="60"/>
    </row>
    <row r="45" spans="1:12" x14ac:dyDescent="0.3">
      <c r="A45" s="83"/>
      <c r="B45" s="83"/>
      <c r="C45" s="83" t="s">
        <v>32</v>
      </c>
      <c r="D45" s="83"/>
      <c r="E45" s="54"/>
      <c r="F45" s="54"/>
      <c r="G45" s="62" t="s">
        <v>17</v>
      </c>
      <c r="H45" s="62"/>
      <c r="I45" s="54"/>
      <c r="J45" s="54"/>
      <c r="K45" s="56"/>
      <c r="L45" s="1"/>
    </row>
    <row r="46" spans="1:12" x14ac:dyDescent="0.3">
      <c r="A46" s="83"/>
      <c r="B46" s="83"/>
      <c r="C46" s="83"/>
      <c r="D46" s="83"/>
      <c r="E46" s="54"/>
      <c r="F46" s="54"/>
      <c r="G46" s="64"/>
      <c r="H46" s="64"/>
      <c r="I46" s="54"/>
      <c r="J46" s="54"/>
      <c r="K46" s="59"/>
      <c r="L46" s="1"/>
    </row>
    <row r="47" spans="1:12" x14ac:dyDescent="0.3">
      <c r="A47" s="83"/>
      <c r="B47" s="83"/>
      <c r="C47" s="83"/>
      <c r="D47" s="83"/>
      <c r="E47" s="54"/>
      <c r="F47" s="54"/>
      <c r="G47" s="63"/>
      <c r="H47" s="63"/>
      <c r="I47" s="54"/>
      <c r="J47" s="54"/>
      <c r="K47" s="60"/>
      <c r="L47" s="1"/>
    </row>
    <row r="48" spans="1:12" x14ac:dyDescent="0.3">
      <c r="A48" s="83"/>
      <c r="B48" s="83"/>
      <c r="C48" s="83" t="s">
        <v>33</v>
      </c>
      <c r="D48" s="83"/>
      <c r="E48" s="54"/>
      <c r="F48" s="54"/>
      <c r="G48" s="62" t="s">
        <v>17</v>
      </c>
      <c r="H48" s="62"/>
      <c r="I48" s="54"/>
      <c r="J48" s="54"/>
      <c r="K48" s="62"/>
      <c r="L48" s="1"/>
    </row>
    <row r="49" spans="1:12" x14ac:dyDescent="0.3">
      <c r="A49" s="83"/>
      <c r="B49" s="83"/>
      <c r="C49" s="83"/>
      <c r="D49" s="83"/>
      <c r="E49" s="54"/>
      <c r="F49" s="54"/>
      <c r="G49" s="63"/>
      <c r="H49" s="63"/>
      <c r="I49" s="54"/>
      <c r="J49" s="54"/>
      <c r="K49" s="63"/>
      <c r="L49" s="1"/>
    </row>
    <row r="50" spans="1:12" x14ac:dyDescent="0.3">
      <c r="A50" s="93" t="s">
        <v>34</v>
      </c>
      <c r="B50" s="54"/>
      <c r="C50" s="94"/>
      <c r="D50" s="95"/>
      <c r="E50" s="62"/>
      <c r="F50" s="62"/>
      <c r="G50" s="101" t="s">
        <v>126</v>
      </c>
      <c r="H50" s="56"/>
      <c r="I50" s="83"/>
      <c r="J50" s="56" t="s">
        <v>171</v>
      </c>
      <c r="K50" s="56" t="s">
        <v>164</v>
      </c>
      <c r="L50" s="56">
        <v>343200</v>
      </c>
    </row>
    <row r="51" spans="1:12" x14ac:dyDescent="0.3">
      <c r="A51" s="54"/>
      <c r="B51" s="54"/>
      <c r="C51" s="96"/>
      <c r="D51" s="97"/>
      <c r="E51" s="64"/>
      <c r="F51" s="64"/>
      <c r="G51" s="87"/>
      <c r="H51" s="59"/>
      <c r="I51" s="83"/>
      <c r="J51" s="59"/>
      <c r="K51" s="59"/>
      <c r="L51" s="59"/>
    </row>
    <row r="52" spans="1:12" x14ac:dyDescent="0.3">
      <c r="A52" s="54"/>
      <c r="B52" s="54"/>
      <c r="C52" s="98"/>
      <c r="D52" s="99"/>
      <c r="E52" s="63"/>
      <c r="F52" s="63"/>
      <c r="G52" s="88"/>
      <c r="H52" s="60"/>
      <c r="I52" s="83"/>
      <c r="J52" s="60"/>
      <c r="K52" s="60"/>
      <c r="L52" s="60"/>
    </row>
  </sheetData>
  <mergeCells count="114">
    <mergeCell ref="L24:L26"/>
    <mergeCell ref="L39:L41"/>
    <mergeCell ref="L50:L52"/>
    <mergeCell ref="I11:I13"/>
    <mergeCell ref="H14:H17"/>
    <mergeCell ref="I14:I17"/>
    <mergeCell ref="H18:H19"/>
    <mergeCell ref="I18:I19"/>
    <mergeCell ref="H21:H23"/>
    <mergeCell ref="I21:I23"/>
    <mergeCell ref="H39:H41"/>
    <mergeCell ref="H42:H44"/>
    <mergeCell ref="H45:H47"/>
    <mergeCell ref="H48:H49"/>
    <mergeCell ref="H36:H38"/>
    <mergeCell ref="K50:K52"/>
    <mergeCell ref="K48:K49"/>
    <mergeCell ref="K45:K47"/>
    <mergeCell ref="K42:K44"/>
    <mergeCell ref="K39:K41"/>
    <mergeCell ref="J21:J23"/>
    <mergeCell ref="A9:L9"/>
    <mergeCell ref="A4:L8"/>
    <mergeCell ref="L21:L23"/>
    <mergeCell ref="I50:I52"/>
    <mergeCell ref="J50:J52"/>
    <mergeCell ref="A39:B49"/>
    <mergeCell ref="C39:D41"/>
    <mergeCell ref="C42:D44"/>
    <mergeCell ref="C45:D47"/>
    <mergeCell ref="C48:D49"/>
    <mergeCell ref="A50:B52"/>
    <mergeCell ref="C50:D52"/>
    <mergeCell ref="E50:E52"/>
    <mergeCell ref="F50:F52"/>
    <mergeCell ref="G50:G52"/>
    <mergeCell ref="H50:H52"/>
    <mergeCell ref="I39:I41"/>
    <mergeCell ref="J39:J41"/>
    <mergeCell ref="I42:I44"/>
    <mergeCell ref="E42:E44"/>
    <mergeCell ref="E45:E47"/>
    <mergeCell ref="E48:E49"/>
    <mergeCell ref="G48:G49"/>
    <mergeCell ref="G39:G41"/>
    <mergeCell ref="J42:J44"/>
    <mergeCell ref="I45:I47"/>
    <mergeCell ref="I48:I49"/>
    <mergeCell ref="J45:J47"/>
    <mergeCell ref="J48:J49"/>
    <mergeCell ref="F45:F47"/>
    <mergeCell ref="F48:F49"/>
    <mergeCell ref="E39:E41"/>
    <mergeCell ref="G42:G44"/>
    <mergeCell ref="G45:G47"/>
    <mergeCell ref="G32:G33"/>
    <mergeCell ref="G34:G35"/>
    <mergeCell ref="G36:G38"/>
    <mergeCell ref="E32:E33"/>
    <mergeCell ref="E34:E35"/>
    <mergeCell ref="E36:E38"/>
    <mergeCell ref="E29:E31"/>
    <mergeCell ref="E27:E28"/>
    <mergeCell ref="F14:F17"/>
    <mergeCell ref="F21:F23"/>
    <mergeCell ref="F24:F26"/>
    <mergeCell ref="G24:G26"/>
    <mergeCell ref="A11:B38"/>
    <mergeCell ref="C32:D38"/>
    <mergeCell ref="C27:D31"/>
    <mergeCell ref="J24:J26"/>
    <mergeCell ref="G21:G23"/>
    <mergeCell ref="H24:H26"/>
    <mergeCell ref="I24:I26"/>
    <mergeCell ref="H30:H31"/>
    <mergeCell ref="I30:I31"/>
    <mergeCell ref="J30:J31"/>
    <mergeCell ref="H32:H33"/>
    <mergeCell ref="H34:H35"/>
    <mergeCell ref="I32:I33"/>
    <mergeCell ref="I34:I35"/>
    <mergeCell ref="J32:J33"/>
    <mergeCell ref="J34:J35"/>
    <mergeCell ref="E18:E20"/>
    <mergeCell ref="E21:E26"/>
    <mergeCell ref="F11:F13"/>
    <mergeCell ref="F30:F31"/>
    <mergeCell ref="G30:G31"/>
    <mergeCell ref="F32:F33"/>
    <mergeCell ref="F34:F35"/>
    <mergeCell ref="F36:F38"/>
    <mergeCell ref="C11:D26"/>
    <mergeCell ref="I36:I38"/>
    <mergeCell ref="H11:H13"/>
    <mergeCell ref="J36:J38"/>
    <mergeCell ref="F39:F41"/>
    <mergeCell ref="F42:F44"/>
    <mergeCell ref="A3:L3"/>
    <mergeCell ref="A2:L2"/>
    <mergeCell ref="A1:L1"/>
    <mergeCell ref="L42:L44"/>
    <mergeCell ref="K36:K38"/>
    <mergeCell ref="K34:K35"/>
    <mergeCell ref="K32:K33"/>
    <mergeCell ref="K21:K23"/>
    <mergeCell ref="K24:K26"/>
    <mergeCell ref="F18:F19"/>
    <mergeCell ref="G18:G19"/>
    <mergeCell ref="A10:B10"/>
    <mergeCell ref="C10:D10"/>
    <mergeCell ref="E10:F10"/>
    <mergeCell ref="G11:G13"/>
    <mergeCell ref="G14:G17"/>
    <mergeCell ref="E11:E17"/>
  </mergeCells>
  <pageMargins left="0.7" right="0.7" top="0.75" bottom="0.75" header="0.3" footer="0.3"/>
  <pageSetup paperSize="9"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opLeftCell="B1" workbookViewId="0">
      <selection activeCell="M10" sqref="M1:M1048576"/>
    </sheetView>
  </sheetViews>
  <sheetFormatPr defaultRowHeight="14.4" x14ac:dyDescent="0.3"/>
  <cols>
    <col min="5" max="5" width="15.33203125" customWidth="1"/>
    <col min="6" max="6" width="16.33203125" customWidth="1"/>
    <col min="7" max="7" width="85.109375" customWidth="1"/>
    <col min="8" max="8" width="11.33203125" customWidth="1"/>
    <col min="9" max="9" width="12.109375" customWidth="1"/>
    <col min="10" max="10" width="9.5546875" customWidth="1"/>
    <col min="12" max="12" width="12.109375" customWidth="1"/>
  </cols>
  <sheetData>
    <row r="1" spans="1:12" x14ac:dyDescent="0.3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 x14ac:dyDescent="0.3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x14ac:dyDescent="0.3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2" ht="15" customHeight="1" x14ac:dyDescent="0.3">
      <c r="A4" s="133" t="s">
        <v>135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</row>
    <row r="5" spans="1:12" x14ac:dyDescent="0.3">
      <c r="A5" s="135"/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</row>
    <row r="6" spans="1:12" x14ac:dyDescent="0.3">
      <c r="A6" s="135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</row>
    <row r="7" spans="1:12" x14ac:dyDescent="0.3">
      <c r="A7" s="135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</row>
    <row r="8" spans="1:12" x14ac:dyDescent="0.3">
      <c r="A8" s="137"/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</row>
    <row r="9" spans="1:12" x14ac:dyDescent="0.3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</row>
    <row r="10" spans="1:12" s="29" customFormat="1" ht="100.8" x14ac:dyDescent="0.3">
      <c r="A10" s="106" t="s">
        <v>3</v>
      </c>
      <c r="B10" s="106"/>
      <c r="C10" s="106" t="s">
        <v>4</v>
      </c>
      <c r="D10" s="106"/>
      <c r="E10" s="106" t="s">
        <v>5</v>
      </c>
      <c r="F10" s="106"/>
      <c r="G10" s="39" t="s">
        <v>6</v>
      </c>
      <c r="H10" s="26" t="s">
        <v>7</v>
      </c>
      <c r="I10" s="39" t="s">
        <v>8</v>
      </c>
      <c r="J10" s="26" t="s">
        <v>161</v>
      </c>
      <c r="K10" s="26" t="s">
        <v>162</v>
      </c>
      <c r="L10" s="26" t="s">
        <v>163</v>
      </c>
    </row>
    <row r="11" spans="1:12" ht="14.4" customHeight="1" x14ac:dyDescent="0.3">
      <c r="A11" s="66" t="s">
        <v>9</v>
      </c>
      <c r="B11" s="66"/>
      <c r="C11" s="74" t="s">
        <v>10</v>
      </c>
      <c r="D11" s="75"/>
      <c r="E11" s="80" t="s">
        <v>11</v>
      </c>
      <c r="F11" s="84" t="s">
        <v>14</v>
      </c>
      <c r="G11" s="61" t="s">
        <v>17</v>
      </c>
      <c r="H11" s="62"/>
      <c r="I11" s="62"/>
      <c r="J11" s="1"/>
      <c r="K11" s="1"/>
      <c r="L11" s="1"/>
    </row>
    <row r="12" spans="1:12" x14ac:dyDescent="0.3">
      <c r="A12" s="67"/>
      <c r="B12" s="67"/>
      <c r="C12" s="76"/>
      <c r="D12" s="77"/>
      <c r="E12" s="81"/>
      <c r="F12" s="85"/>
      <c r="G12" s="59"/>
      <c r="H12" s="64"/>
      <c r="I12" s="64"/>
      <c r="J12" s="1"/>
      <c r="K12" s="1"/>
      <c r="L12" s="1"/>
    </row>
    <row r="13" spans="1:12" ht="22.2" customHeight="1" x14ac:dyDescent="0.3">
      <c r="A13" s="67"/>
      <c r="B13" s="67"/>
      <c r="C13" s="76"/>
      <c r="D13" s="77"/>
      <c r="E13" s="81"/>
      <c r="F13" s="73"/>
      <c r="G13" s="60"/>
      <c r="H13" s="63"/>
      <c r="I13" s="63"/>
      <c r="J13" s="1"/>
      <c r="K13" s="1"/>
      <c r="L13" s="1"/>
    </row>
    <row r="14" spans="1:12" x14ac:dyDescent="0.3">
      <c r="A14" s="67"/>
      <c r="B14" s="67"/>
      <c r="C14" s="76"/>
      <c r="D14" s="77"/>
      <c r="E14" s="81"/>
      <c r="F14" s="86" t="s">
        <v>16</v>
      </c>
      <c r="G14" s="61" t="s">
        <v>17</v>
      </c>
      <c r="H14" s="62"/>
      <c r="I14" s="62"/>
      <c r="J14" s="1"/>
      <c r="K14" s="1"/>
      <c r="L14" s="1"/>
    </row>
    <row r="15" spans="1:12" x14ac:dyDescent="0.3">
      <c r="A15" s="67"/>
      <c r="B15" s="67"/>
      <c r="C15" s="76"/>
      <c r="D15" s="77"/>
      <c r="E15" s="81"/>
      <c r="F15" s="87"/>
      <c r="G15" s="59"/>
      <c r="H15" s="64"/>
      <c r="I15" s="64"/>
      <c r="J15" s="1"/>
      <c r="K15" s="1"/>
      <c r="L15" s="1"/>
    </row>
    <row r="16" spans="1:12" x14ac:dyDescent="0.3">
      <c r="A16" s="67"/>
      <c r="B16" s="67"/>
      <c r="C16" s="76"/>
      <c r="D16" s="77"/>
      <c r="E16" s="81"/>
      <c r="F16" s="87"/>
      <c r="G16" s="59"/>
      <c r="H16" s="64"/>
      <c r="I16" s="64"/>
      <c r="J16" s="1"/>
      <c r="K16" s="1"/>
      <c r="L16" s="1"/>
    </row>
    <row r="17" spans="1:12" x14ac:dyDescent="0.3">
      <c r="A17" s="67"/>
      <c r="B17" s="67"/>
      <c r="C17" s="76"/>
      <c r="D17" s="77"/>
      <c r="E17" s="81"/>
      <c r="F17" s="88"/>
      <c r="G17" s="60"/>
      <c r="H17" s="63"/>
      <c r="I17" s="63"/>
      <c r="J17" s="1"/>
      <c r="K17" s="1"/>
      <c r="L17" s="1"/>
    </row>
    <row r="18" spans="1:12" x14ac:dyDescent="0.3">
      <c r="A18" s="67"/>
      <c r="B18" s="67"/>
      <c r="C18" s="76"/>
      <c r="D18" s="77"/>
      <c r="E18" s="68" t="s">
        <v>12</v>
      </c>
      <c r="F18" s="84" t="s">
        <v>14</v>
      </c>
      <c r="G18" s="56" t="s">
        <v>17</v>
      </c>
      <c r="H18" s="62"/>
      <c r="I18" s="62"/>
      <c r="J18" s="1"/>
      <c r="K18" s="1"/>
      <c r="L18" s="1"/>
    </row>
    <row r="19" spans="1:12" ht="28.2" customHeight="1" x14ac:dyDescent="0.3">
      <c r="A19" s="67"/>
      <c r="B19" s="67"/>
      <c r="C19" s="76"/>
      <c r="D19" s="77"/>
      <c r="E19" s="82"/>
      <c r="F19" s="73"/>
      <c r="G19" s="60"/>
      <c r="H19" s="63"/>
      <c r="I19" s="63"/>
      <c r="J19" s="1"/>
      <c r="K19" s="1"/>
      <c r="L19" s="1"/>
    </row>
    <row r="20" spans="1:12" ht="49.2" customHeight="1" x14ac:dyDescent="0.3">
      <c r="A20" s="67"/>
      <c r="B20" s="67"/>
      <c r="C20" s="76"/>
      <c r="D20" s="77"/>
      <c r="E20" s="82"/>
      <c r="F20" s="21" t="s">
        <v>16</v>
      </c>
      <c r="G20" s="20" t="s">
        <v>17</v>
      </c>
      <c r="H20" s="1"/>
      <c r="I20" s="1"/>
      <c r="J20" s="1"/>
      <c r="K20" s="1"/>
      <c r="L20" s="1"/>
    </row>
    <row r="21" spans="1:12" x14ac:dyDescent="0.3">
      <c r="A21" s="67"/>
      <c r="B21" s="67"/>
      <c r="C21" s="76"/>
      <c r="D21" s="77"/>
      <c r="E21" s="69" t="s">
        <v>13</v>
      </c>
      <c r="F21" s="86" t="s">
        <v>14</v>
      </c>
      <c r="G21" s="56" t="s">
        <v>17</v>
      </c>
      <c r="H21" s="62"/>
      <c r="I21" s="62"/>
      <c r="J21" s="1"/>
      <c r="K21" s="1"/>
      <c r="L21" s="1"/>
    </row>
    <row r="22" spans="1:12" x14ac:dyDescent="0.3">
      <c r="A22" s="67"/>
      <c r="B22" s="67"/>
      <c r="C22" s="76"/>
      <c r="D22" s="77"/>
      <c r="E22" s="83"/>
      <c r="F22" s="87"/>
      <c r="G22" s="59"/>
      <c r="H22" s="64"/>
      <c r="I22" s="64"/>
      <c r="J22" s="1"/>
      <c r="K22" s="1"/>
      <c r="L22" s="1"/>
    </row>
    <row r="23" spans="1:12" x14ac:dyDescent="0.3">
      <c r="A23" s="67"/>
      <c r="B23" s="67"/>
      <c r="C23" s="76"/>
      <c r="D23" s="77"/>
      <c r="E23" s="83"/>
      <c r="F23" s="88"/>
      <c r="G23" s="60"/>
      <c r="H23" s="63"/>
      <c r="I23" s="63"/>
      <c r="J23" s="1"/>
      <c r="K23" s="1"/>
      <c r="L23" s="1"/>
    </row>
    <row r="24" spans="1:12" x14ac:dyDescent="0.3">
      <c r="A24" s="67"/>
      <c r="B24" s="67"/>
      <c r="C24" s="76"/>
      <c r="D24" s="77"/>
      <c r="E24" s="83"/>
      <c r="F24" s="86" t="s">
        <v>15</v>
      </c>
      <c r="G24" s="61" t="s">
        <v>17</v>
      </c>
      <c r="H24" s="62"/>
      <c r="I24" s="62"/>
      <c r="J24" s="1"/>
      <c r="K24" s="1"/>
      <c r="L24" s="1"/>
    </row>
    <row r="25" spans="1:12" x14ac:dyDescent="0.3">
      <c r="A25" s="67"/>
      <c r="B25" s="67"/>
      <c r="C25" s="76"/>
      <c r="D25" s="77"/>
      <c r="E25" s="83"/>
      <c r="F25" s="87"/>
      <c r="G25" s="59"/>
      <c r="H25" s="64"/>
      <c r="I25" s="64"/>
      <c r="J25" s="1"/>
      <c r="K25" s="1"/>
      <c r="L25" s="1"/>
    </row>
    <row r="26" spans="1:12" x14ac:dyDescent="0.3">
      <c r="A26" s="67"/>
      <c r="B26" s="67"/>
      <c r="C26" s="78"/>
      <c r="D26" s="79"/>
      <c r="E26" s="83"/>
      <c r="F26" s="88"/>
      <c r="G26" s="60"/>
      <c r="H26" s="63"/>
      <c r="I26" s="63"/>
      <c r="J26" s="1"/>
      <c r="K26" s="1"/>
      <c r="L26" s="1"/>
    </row>
    <row r="27" spans="1:12" ht="30" customHeight="1" x14ac:dyDescent="0.3">
      <c r="A27" s="67"/>
      <c r="B27" s="67"/>
      <c r="C27" s="69" t="s">
        <v>18</v>
      </c>
      <c r="D27" s="69"/>
      <c r="E27" s="72" t="s">
        <v>19</v>
      </c>
      <c r="F27" s="1" t="s">
        <v>21</v>
      </c>
      <c r="G27" s="20" t="s">
        <v>17</v>
      </c>
      <c r="H27" s="1"/>
      <c r="I27" s="1"/>
      <c r="J27" s="1"/>
      <c r="K27" s="1"/>
      <c r="L27" s="1"/>
    </row>
    <row r="28" spans="1:12" ht="28.2" customHeight="1" x14ac:dyDescent="0.3">
      <c r="A28" s="67"/>
      <c r="B28" s="67"/>
      <c r="C28" s="69"/>
      <c r="D28" s="69"/>
      <c r="E28" s="73"/>
      <c r="F28" s="1" t="s">
        <v>22</v>
      </c>
      <c r="G28" s="20" t="s">
        <v>17</v>
      </c>
      <c r="H28" s="1"/>
      <c r="I28" s="1"/>
      <c r="J28" s="1"/>
      <c r="K28" s="1"/>
      <c r="L28" s="1"/>
    </row>
    <row r="29" spans="1:12" ht="177.6" customHeight="1" x14ac:dyDescent="0.3">
      <c r="A29" s="67"/>
      <c r="B29" s="67"/>
      <c r="C29" s="69"/>
      <c r="D29" s="69"/>
      <c r="E29" s="61" t="s">
        <v>20</v>
      </c>
      <c r="F29" s="20" t="s">
        <v>24</v>
      </c>
      <c r="G29" s="21" t="s">
        <v>134</v>
      </c>
      <c r="H29" s="38"/>
      <c r="I29" s="38"/>
      <c r="J29" s="38">
        <v>190000</v>
      </c>
      <c r="K29" s="38">
        <v>190162</v>
      </c>
      <c r="L29" s="38">
        <f>J29*110%</f>
        <v>209000.00000000003</v>
      </c>
    </row>
    <row r="30" spans="1:12" ht="30.6" customHeight="1" x14ac:dyDescent="0.3">
      <c r="A30" s="67"/>
      <c r="B30" s="67"/>
      <c r="C30" s="69"/>
      <c r="D30" s="69"/>
      <c r="E30" s="70"/>
      <c r="F30" s="56" t="s">
        <v>23</v>
      </c>
      <c r="G30" s="56" t="s">
        <v>17</v>
      </c>
      <c r="H30" s="62"/>
      <c r="I30" s="62"/>
      <c r="J30" s="54"/>
      <c r="K30" s="1"/>
      <c r="L30" s="1"/>
    </row>
    <row r="31" spans="1:12" x14ac:dyDescent="0.3">
      <c r="A31" s="67"/>
      <c r="B31" s="67"/>
      <c r="C31" s="69"/>
      <c r="D31" s="69"/>
      <c r="E31" s="71"/>
      <c r="F31" s="60"/>
      <c r="G31" s="60"/>
      <c r="H31" s="64"/>
      <c r="I31" s="64"/>
      <c r="J31" s="54"/>
      <c r="K31" s="1"/>
      <c r="L31" s="1"/>
    </row>
    <row r="32" spans="1:12" ht="14.4" customHeight="1" x14ac:dyDescent="0.3">
      <c r="A32" s="67"/>
      <c r="B32" s="67"/>
      <c r="C32" s="68" t="s">
        <v>25</v>
      </c>
      <c r="D32" s="68"/>
      <c r="E32" s="54" t="s">
        <v>26</v>
      </c>
      <c r="F32" s="54"/>
      <c r="G32" s="54" t="s">
        <v>17</v>
      </c>
      <c r="H32" s="62"/>
      <c r="I32" s="54"/>
      <c r="J32" s="54"/>
      <c r="K32" s="1"/>
      <c r="L32" s="1"/>
    </row>
    <row r="33" spans="1:12" ht="18" customHeight="1" x14ac:dyDescent="0.3">
      <c r="A33" s="67"/>
      <c r="B33" s="67"/>
      <c r="C33" s="68"/>
      <c r="D33" s="68"/>
      <c r="E33" s="54"/>
      <c r="F33" s="54"/>
      <c r="G33" s="54"/>
      <c r="H33" s="63"/>
      <c r="I33" s="54"/>
      <c r="J33" s="54"/>
      <c r="K33" s="1"/>
      <c r="L33" s="1"/>
    </row>
    <row r="34" spans="1:12" x14ac:dyDescent="0.3">
      <c r="A34" s="67"/>
      <c r="B34" s="67"/>
      <c r="C34" s="68"/>
      <c r="D34" s="68"/>
      <c r="E34" s="54" t="s">
        <v>27</v>
      </c>
      <c r="F34" s="54"/>
      <c r="G34" s="54" t="s">
        <v>17</v>
      </c>
      <c r="H34" s="62"/>
      <c r="I34" s="54"/>
      <c r="J34" s="54"/>
      <c r="K34" s="1"/>
      <c r="L34" s="1"/>
    </row>
    <row r="35" spans="1:12" ht="16.2" customHeight="1" x14ac:dyDescent="0.3">
      <c r="A35" s="67"/>
      <c r="B35" s="67"/>
      <c r="C35" s="68"/>
      <c r="D35" s="68"/>
      <c r="E35" s="54"/>
      <c r="F35" s="54"/>
      <c r="G35" s="54"/>
      <c r="H35" s="63"/>
      <c r="I35" s="54"/>
      <c r="J35" s="54"/>
      <c r="K35" s="1"/>
      <c r="L35" s="1"/>
    </row>
    <row r="36" spans="1:12" x14ac:dyDescent="0.3">
      <c r="A36" s="67"/>
      <c r="B36" s="67"/>
      <c r="C36" s="68"/>
      <c r="D36" s="68"/>
      <c r="E36" s="54" t="s">
        <v>28</v>
      </c>
      <c r="F36" s="54"/>
      <c r="G36" s="54" t="s">
        <v>17</v>
      </c>
      <c r="H36" s="62"/>
      <c r="I36" s="54"/>
      <c r="J36" s="54"/>
      <c r="K36" s="1"/>
      <c r="L36" s="1"/>
    </row>
    <row r="37" spans="1:12" x14ac:dyDescent="0.3">
      <c r="A37" s="67"/>
      <c r="B37" s="67"/>
      <c r="C37" s="68"/>
      <c r="D37" s="68"/>
      <c r="E37" s="54"/>
      <c r="F37" s="54"/>
      <c r="G37" s="54"/>
      <c r="H37" s="64"/>
      <c r="I37" s="54"/>
      <c r="J37" s="54"/>
      <c r="K37" s="1"/>
      <c r="L37" s="1"/>
    </row>
    <row r="38" spans="1:12" x14ac:dyDescent="0.3">
      <c r="A38" s="67"/>
      <c r="B38" s="67"/>
      <c r="C38" s="68"/>
      <c r="D38" s="68"/>
      <c r="E38" s="54"/>
      <c r="F38" s="54"/>
      <c r="G38" s="54"/>
      <c r="H38" s="63"/>
      <c r="I38" s="54"/>
      <c r="J38" s="54"/>
      <c r="K38" s="1"/>
      <c r="L38" s="1"/>
    </row>
    <row r="39" spans="1:12" x14ac:dyDescent="0.3">
      <c r="A39" s="69" t="s">
        <v>29</v>
      </c>
      <c r="B39" s="83"/>
      <c r="C39" s="82" t="s">
        <v>30</v>
      </c>
      <c r="D39" s="82"/>
      <c r="E39" s="54"/>
      <c r="F39" s="62"/>
      <c r="G39" s="101" t="s">
        <v>133</v>
      </c>
      <c r="H39" s="56"/>
      <c r="I39" s="83"/>
      <c r="J39" s="56" t="s">
        <v>172</v>
      </c>
      <c r="K39" s="56" t="s">
        <v>17</v>
      </c>
      <c r="L39" s="56">
        <v>1327200</v>
      </c>
    </row>
    <row r="40" spans="1:12" x14ac:dyDescent="0.3">
      <c r="A40" s="83"/>
      <c r="B40" s="83"/>
      <c r="C40" s="82"/>
      <c r="D40" s="82"/>
      <c r="E40" s="54"/>
      <c r="F40" s="64"/>
      <c r="G40" s="87"/>
      <c r="H40" s="59"/>
      <c r="I40" s="83"/>
      <c r="J40" s="59"/>
      <c r="K40" s="59"/>
      <c r="L40" s="59"/>
    </row>
    <row r="41" spans="1:12" ht="47.4" customHeight="1" x14ac:dyDescent="0.3">
      <c r="A41" s="83"/>
      <c r="B41" s="83"/>
      <c r="C41" s="82"/>
      <c r="D41" s="82"/>
      <c r="E41" s="54"/>
      <c r="F41" s="63"/>
      <c r="G41" s="88"/>
      <c r="H41" s="60"/>
      <c r="I41" s="83"/>
      <c r="J41" s="60"/>
      <c r="K41" s="60"/>
      <c r="L41" s="60"/>
    </row>
    <row r="42" spans="1:12" x14ac:dyDescent="0.3">
      <c r="A42" s="83"/>
      <c r="B42" s="83"/>
      <c r="C42" s="83" t="s">
        <v>31</v>
      </c>
      <c r="D42" s="83"/>
      <c r="E42" s="54"/>
      <c r="F42" s="62"/>
      <c r="G42" s="62" t="s">
        <v>17</v>
      </c>
      <c r="H42" s="62"/>
      <c r="I42" s="54"/>
      <c r="J42" s="54"/>
      <c r="K42" s="62"/>
      <c r="L42" s="56"/>
    </row>
    <row r="43" spans="1:12" x14ac:dyDescent="0.3">
      <c r="A43" s="83"/>
      <c r="B43" s="83"/>
      <c r="C43" s="83"/>
      <c r="D43" s="83"/>
      <c r="E43" s="54"/>
      <c r="F43" s="64"/>
      <c r="G43" s="64"/>
      <c r="H43" s="64"/>
      <c r="I43" s="54"/>
      <c r="J43" s="54"/>
      <c r="K43" s="64"/>
      <c r="L43" s="59"/>
    </row>
    <row r="44" spans="1:12" x14ac:dyDescent="0.3">
      <c r="A44" s="83"/>
      <c r="B44" s="83"/>
      <c r="C44" s="83"/>
      <c r="D44" s="83"/>
      <c r="E44" s="54"/>
      <c r="F44" s="63"/>
      <c r="G44" s="63"/>
      <c r="H44" s="63"/>
      <c r="I44" s="54"/>
      <c r="J44" s="54"/>
      <c r="K44" s="63"/>
      <c r="L44" s="60"/>
    </row>
    <row r="45" spans="1:12" x14ac:dyDescent="0.3">
      <c r="A45" s="83"/>
      <c r="B45" s="83"/>
      <c r="C45" s="83" t="s">
        <v>32</v>
      </c>
      <c r="D45" s="83"/>
      <c r="E45" s="54"/>
      <c r="F45" s="54"/>
      <c r="G45" s="62" t="s">
        <v>17</v>
      </c>
      <c r="H45" s="62"/>
      <c r="I45" s="54"/>
      <c r="J45" s="54"/>
      <c r="K45" s="62"/>
      <c r="L45" s="62"/>
    </row>
    <row r="46" spans="1:12" x14ac:dyDescent="0.3">
      <c r="A46" s="83"/>
      <c r="B46" s="83"/>
      <c r="C46" s="83"/>
      <c r="D46" s="83"/>
      <c r="E46" s="54"/>
      <c r="F46" s="54"/>
      <c r="G46" s="64"/>
      <c r="H46" s="64"/>
      <c r="I46" s="54"/>
      <c r="J46" s="54"/>
      <c r="K46" s="64"/>
      <c r="L46" s="64"/>
    </row>
    <row r="47" spans="1:12" x14ac:dyDescent="0.3">
      <c r="A47" s="83"/>
      <c r="B47" s="83"/>
      <c r="C47" s="83"/>
      <c r="D47" s="83"/>
      <c r="E47" s="54"/>
      <c r="F47" s="54"/>
      <c r="G47" s="63"/>
      <c r="H47" s="63"/>
      <c r="I47" s="54"/>
      <c r="J47" s="54"/>
      <c r="K47" s="63"/>
      <c r="L47" s="63"/>
    </row>
    <row r="48" spans="1:12" x14ac:dyDescent="0.3">
      <c r="A48" s="83"/>
      <c r="B48" s="83"/>
      <c r="C48" s="83" t="s">
        <v>33</v>
      </c>
      <c r="D48" s="83"/>
      <c r="E48" s="54"/>
      <c r="F48" s="54"/>
      <c r="G48" s="62" t="s">
        <v>17</v>
      </c>
      <c r="H48" s="62"/>
      <c r="I48" s="54"/>
      <c r="J48" s="54"/>
      <c r="K48" s="62"/>
      <c r="L48" s="62"/>
    </row>
    <row r="49" spans="1:12" x14ac:dyDescent="0.3">
      <c r="A49" s="83"/>
      <c r="B49" s="83"/>
      <c r="C49" s="83"/>
      <c r="D49" s="83"/>
      <c r="E49" s="54"/>
      <c r="F49" s="54"/>
      <c r="G49" s="63"/>
      <c r="H49" s="63"/>
      <c r="I49" s="54"/>
      <c r="J49" s="54"/>
      <c r="K49" s="63"/>
      <c r="L49" s="63"/>
    </row>
    <row r="50" spans="1:12" x14ac:dyDescent="0.3">
      <c r="A50" s="93" t="s">
        <v>34</v>
      </c>
      <c r="B50" s="54"/>
      <c r="C50" s="94"/>
      <c r="D50" s="95"/>
      <c r="E50" s="62"/>
      <c r="F50" s="62"/>
      <c r="G50" s="132"/>
      <c r="H50" s="62"/>
      <c r="I50" s="54"/>
      <c r="J50" s="54"/>
      <c r="K50" s="62"/>
      <c r="L50" s="56"/>
    </row>
    <row r="51" spans="1:12" x14ac:dyDescent="0.3">
      <c r="A51" s="54"/>
      <c r="B51" s="54"/>
      <c r="C51" s="96"/>
      <c r="D51" s="97"/>
      <c r="E51" s="64"/>
      <c r="F51" s="64"/>
      <c r="G51" s="64"/>
      <c r="H51" s="64"/>
      <c r="I51" s="54"/>
      <c r="J51" s="54"/>
      <c r="K51" s="64"/>
      <c r="L51" s="59"/>
    </row>
    <row r="52" spans="1:12" x14ac:dyDescent="0.3">
      <c r="A52" s="54"/>
      <c r="B52" s="54"/>
      <c r="C52" s="98"/>
      <c r="D52" s="99"/>
      <c r="E52" s="63"/>
      <c r="F52" s="63"/>
      <c r="G52" s="63"/>
      <c r="H52" s="63"/>
      <c r="I52" s="54"/>
      <c r="J52" s="54"/>
      <c r="K52" s="63"/>
      <c r="L52" s="60"/>
    </row>
  </sheetData>
  <mergeCells count="107">
    <mergeCell ref="L39:L41"/>
    <mergeCell ref="G14:G17"/>
    <mergeCell ref="A10:B10"/>
    <mergeCell ref="C10:D10"/>
    <mergeCell ref="E10:F10"/>
    <mergeCell ref="A11:B38"/>
    <mergeCell ref="C32:D38"/>
    <mergeCell ref="E32:E33"/>
    <mergeCell ref="E34:E35"/>
    <mergeCell ref="E36:E38"/>
    <mergeCell ref="C27:D31"/>
    <mergeCell ref="E29:E31"/>
    <mergeCell ref="E27:E28"/>
    <mergeCell ref="E11:E17"/>
    <mergeCell ref="E18:E20"/>
    <mergeCell ref="E21:E26"/>
    <mergeCell ref="F11:F13"/>
    <mergeCell ref="F14:F17"/>
    <mergeCell ref="F21:F23"/>
    <mergeCell ref="F24:F26"/>
    <mergeCell ref="F18:F19"/>
    <mergeCell ref="E45:E47"/>
    <mergeCell ref="E48:E49"/>
    <mergeCell ref="F39:F41"/>
    <mergeCell ref="C11:D26"/>
    <mergeCell ref="J32:J33"/>
    <mergeCell ref="J34:J35"/>
    <mergeCell ref="J36:J38"/>
    <mergeCell ref="H30:H31"/>
    <mergeCell ref="I30:I31"/>
    <mergeCell ref="J30:J31"/>
    <mergeCell ref="H32:H33"/>
    <mergeCell ref="H34:H35"/>
    <mergeCell ref="H18:H19"/>
    <mergeCell ref="I18:I19"/>
    <mergeCell ref="F30:F31"/>
    <mergeCell ref="G30:G31"/>
    <mergeCell ref="F32:F33"/>
    <mergeCell ref="F34:F35"/>
    <mergeCell ref="F36:F38"/>
    <mergeCell ref="G32:G33"/>
    <mergeCell ref="G34:G35"/>
    <mergeCell ref="G36:G38"/>
    <mergeCell ref="G11:G13"/>
    <mergeCell ref="G18:G19"/>
    <mergeCell ref="A50:B52"/>
    <mergeCell ref="C50:D52"/>
    <mergeCell ref="F42:F44"/>
    <mergeCell ref="I42:I44"/>
    <mergeCell ref="J42:J44"/>
    <mergeCell ref="I45:I47"/>
    <mergeCell ref="G42:G44"/>
    <mergeCell ref="G45:G47"/>
    <mergeCell ref="F45:F47"/>
    <mergeCell ref="F48:F49"/>
    <mergeCell ref="A39:B49"/>
    <mergeCell ref="C39:D41"/>
    <mergeCell ref="C42:D44"/>
    <mergeCell ref="C45:D47"/>
    <mergeCell ref="C48:D49"/>
    <mergeCell ref="I39:I41"/>
    <mergeCell ref="J39:J41"/>
    <mergeCell ref="I48:I49"/>
    <mergeCell ref="J45:J47"/>
    <mergeCell ref="J48:J49"/>
    <mergeCell ref="E39:E41"/>
    <mergeCell ref="G39:G41"/>
    <mergeCell ref="E42:E44"/>
    <mergeCell ref="E50:E52"/>
    <mergeCell ref="G50:G52"/>
    <mergeCell ref="H21:H23"/>
    <mergeCell ref="I21:I23"/>
    <mergeCell ref="H24:H26"/>
    <mergeCell ref="I24:I26"/>
    <mergeCell ref="G48:G49"/>
    <mergeCell ref="H50:H52"/>
    <mergeCell ref="I50:I52"/>
    <mergeCell ref="H36:H38"/>
    <mergeCell ref="I32:I33"/>
    <mergeCell ref="I34:I35"/>
    <mergeCell ref="I36:I38"/>
    <mergeCell ref="H45:H47"/>
    <mergeCell ref="H48:H49"/>
    <mergeCell ref="G24:G26"/>
    <mergeCell ref="H39:H41"/>
    <mergeCell ref="G21:G23"/>
    <mergeCell ref="H42:H44"/>
    <mergeCell ref="J50:J52"/>
    <mergeCell ref="A9:L9"/>
    <mergeCell ref="A4:L8"/>
    <mergeCell ref="A1:L1"/>
    <mergeCell ref="A2:L2"/>
    <mergeCell ref="A3:L3"/>
    <mergeCell ref="L50:L52"/>
    <mergeCell ref="L48:L49"/>
    <mergeCell ref="L45:L47"/>
    <mergeCell ref="L42:L44"/>
    <mergeCell ref="K39:K41"/>
    <mergeCell ref="K42:K44"/>
    <mergeCell ref="K50:K52"/>
    <mergeCell ref="K45:K47"/>
    <mergeCell ref="K48:K49"/>
    <mergeCell ref="H11:H13"/>
    <mergeCell ref="I11:I13"/>
    <mergeCell ref="H14:H17"/>
    <mergeCell ref="I14:I17"/>
    <mergeCell ref="F50:F5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opLeftCell="B1" workbookViewId="0">
      <selection activeCell="M10" sqref="M1:M1048576"/>
    </sheetView>
  </sheetViews>
  <sheetFormatPr defaultRowHeight="14.4" x14ac:dyDescent="0.3"/>
  <cols>
    <col min="5" max="5" width="15.33203125" customWidth="1"/>
    <col min="6" max="6" width="16.33203125" customWidth="1"/>
    <col min="7" max="7" width="86.44140625" customWidth="1"/>
    <col min="8" max="8" width="11.33203125" customWidth="1"/>
    <col min="9" max="9" width="12.109375" customWidth="1"/>
  </cols>
  <sheetData>
    <row r="1" spans="1:12" x14ac:dyDescent="0.3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 x14ac:dyDescent="0.3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x14ac:dyDescent="0.3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2" ht="15" customHeight="1" x14ac:dyDescent="0.3">
      <c r="A4" s="53" t="s">
        <v>142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2" x14ac:dyDescent="0.3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</row>
    <row r="6" spans="1:12" x14ac:dyDescent="0.3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</row>
    <row r="7" spans="1:12" x14ac:dyDescent="0.3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</row>
    <row r="8" spans="1:12" x14ac:dyDescent="0.3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</row>
    <row r="9" spans="1:12" x14ac:dyDescent="0.3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</row>
    <row r="10" spans="1:12" s="29" customFormat="1" ht="100.8" x14ac:dyDescent="0.3">
      <c r="A10" s="106" t="s">
        <v>3</v>
      </c>
      <c r="B10" s="106"/>
      <c r="C10" s="106" t="s">
        <v>4</v>
      </c>
      <c r="D10" s="106"/>
      <c r="E10" s="106" t="s">
        <v>5</v>
      </c>
      <c r="F10" s="106"/>
      <c r="G10" s="39" t="s">
        <v>6</v>
      </c>
      <c r="H10" s="26" t="s">
        <v>7</v>
      </c>
      <c r="I10" s="39" t="s">
        <v>8</v>
      </c>
      <c r="J10" s="26" t="s">
        <v>161</v>
      </c>
      <c r="K10" s="26" t="s">
        <v>162</v>
      </c>
      <c r="L10" s="26" t="s">
        <v>163</v>
      </c>
    </row>
    <row r="11" spans="1:12" ht="14.4" customHeight="1" x14ac:dyDescent="0.3">
      <c r="A11" s="66" t="s">
        <v>9</v>
      </c>
      <c r="B11" s="66"/>
      <c r="C11" s="74" t="s">
        <v>10</v>
      </c>
      <c r="D11" s="75"/>
      <c r="E11" s="80" t="s">
        <v>11</v>
      </c>
      <c r="F11" s="84" t="s">
        <v>14</v>
      </c>
      <c r="G11" s="86" t="s">
        <v>141</v>
      </c>
      <c r="H11" s="56"/>
      <c r="I11" s="56"/>
      <c r="J11" s="56">
        <v>190000</v>
      </c>
      <c r="K11" s="56">
        <v>299801</v>
      </c>
      <c r="L11" s="56">
        <f>J11*140%</f>
        <v>266000</v>
      </c>
    </row>
    <row r="12" spans="1:12" x14ac:dyDescent="0.3">
      <c r="A12" s="67"/>
      <c r="B12" s="67"/>
      <c r="C12" s="76"/>
      <c r="D12" s="77"/>
      <c r="E12" s="81"/>
      <c r="F12" s="85"/>
      <c r="G12" s="87"/>
      <c r="H12" s="59"/>
      <c r="I12" s="59"/>
      <c r="J12" s="59"/>
      <c r="K12" s="59"/>
      <c r="L12" s="59"/>
    </row>
    <row r="13" spans="1:12" ht="39.75" customHeight="1" x14ac:dyDescent="0.3">
      <c r="A13" s="67"/>
      <c r="B13" s="67"/>
      <c r="C13" s="76"/>
      <c r="D13" s="77"/>
      <c r="E13" s="81"/>
      <c r="F13" s="73"/>
      <c r="G13" s="88"/>
      <c r="H13" s="60"/>
      <c r="I13" s="60"/>
      <c r="J13" s="60"/>
      <c r="K13" s="60"/>
      <c r="L13" s="60"/>
    </row>
    <row r="14" spans="1:12" x14ac:dyDescent="0.3">
      <c r="A14" s="67"/>
      <c r="B14" s="67"/>
      <c r="C14" s="76"/>
      <c r="D14" s="77"/>
      <c r="E14" s="81"/>
      <c r="F14" s="86" t="s">
        <v>16</v>
      </c>
      <c r="G14" s="86" t="s">
        <v>140</v>
      </c>
      <c r="H14" s="56"/>
      <c r="I14" s="56"/>
      <c r="J14" s="56">
        <v>190000</v>
      </c>
      <c r="K14" s="56">
        <v>299801</v>
      </c>
      <c r="L14" s="56">
        <f>J14*138%</f>
        <v>262200</v>
      </c>
    </row>
    <row r="15" spans="1:12" x14ac:dyDescent="0.3">
      <c r="A15" s="67"/>
      <c r="B15" s="67"/>
      <c r="C15" s="76"/>
      <c r="D15" s="77"/>
      <c r="E15" s="81"/>
      <c r="F15" s="87"/>
      <c r="G15" s="87"/>
      <c r="H15" s="59"/>
      <c r="I15" s="59"/>
      <c r="J15" s="59"/>
      <c r="K15" s="59"/>
      <c r="L15" s="59"/>
    </row>
    <row r="16" spans="1:12" x14ac:dyDescent="0.3">
      <c r="A16" s="67"/>
      <c r="B16" s="67"/>
      <c r="C16" s="76"/>
      <c r="D16" s="77"/>
      <c r="E16" s="81"/>
      <c r="F16" s="87"/>
      <c r="G16" s="87"/>
      <c r="H16" s="59"/>
      <c r="I16" s="59"/>
      <c r="J16" s="59"/>
      <c r="K16" s="59"/>
      <c r="L16" s="59"/>
    </row>
    <row r="17" spans="1:12" ht="67.5" customHeight="1" x14ac:dyDescent="0.3">
      <c r="A17" s="67"/>
      <c r="B17" s="67"/>
      <c r="C17" s="76"/>
      <c r="D17" s="77"/>
      <c r="E17" s="81"/>
      <c r="F17" s="88"/>
      <c r="G17" s="88"/>
      <c r="H17" s="60"/>
      <c r="I17" s="60"/>
      <c r="J17" s="60"/>
      <c r="K17" s="60"/>
      <c r="L17" s="60"/>
    </row>
    <row r="18" spans="1:12" x14ac:dyDescent="0.3">
      <c r="A18" s="67"/>
      <c r="B18" s="67"/>
      <c r="C18" s="76"/>
      <c r="D18" s="77"/>
      <c r="E18" s="68" t="s">
        <v>12</v>
      </c>
      <c r="F18" s="84" t="s">
        <v>14</v>
      </c>
      <c r="G18" s="56" t="s">
        <v>17</v>
      </c>
      <c r="H18" s="62"/>
      <c r="I18" s="62"/>
      <c r="J18" s="1"/>
      <c r="K18" s="1"/>
      <c r="L18" s="1"/>
    </row>
    <row r="19" spans="1:12" ht="28.2" customHeight="1" x14ac:dyDescent="0.3">
      <c r="A19" s="67"/>
      <c r="B19" s="67"/>
      <c r="C19" s="76"/>
      <c r="D19" s="77"/>
      <c r="E19" s="82"/>
      <c r="F19" s="73"/>
      <c r="G19" s="60"/>
      <c r="H19" s="63"/>
      <c r="I19" s="63"/>
      <c r="J19" s="1"/>
      <c r="K19" s="1"/>
      <c r="L19" s="1"/>
    </row>
    <row r="20" spans="1:12" ht="49.2" customHeight="1" x14ac:dyDescent="0.3">
      <c r="A20" s="67"/>
      <c r="B20" s="67"/>
      <c r="C20" s="76"/>
      <c r="D20" s="77"/>
      <c r="E20" s="82"/>
      <c r="F20" s="21" t="s">
        <v>16</v>
      </c>
      <c r="G20" s="20" t="s">
        <v>17</v>
      </c>
      <c r="H20" s="1"/>
      <c r="I20" s="1"/>
      <c r="J20" s="1"/>
      <c r="K20" s="1"/>
      <c r="L20" s="1"/>
    </row>
    <row r="21" spans="1:12" x14ac:dyDescent="0.3">
      <c r="A21" s="67"/>
      <c r="B21" s="67"/>
      <c r="C21" s="76"/>
      <c r="D21" s="77"/>
      <c r="E21" s="69" t="s">
        <v>13</v>
      </c>
      <c r="F21" s="86" t="s">
        <v>14</v>
      </c>
      <c r="G21" s="56" t="s">
        <v>17</v>
      </c>
      <c r="H21" s="62"/>
      <c r="I21" s="62"/>
      <c r="J21" s="1"/>
      <c r="K21" s="1"/>
      <c r="L21" s="1"/>
    </row>
    <row r="22" spans="1:12" x14ac:dyDescent="0.3">
      <c r="A22" s="67"/>
      <c r="B22" s="67"/>
      <c r="C22" s="76"/>
      <c r="D22" s="77"/>
      <c r="E22" s="83"/>
      <c r="F22" s="87"/>
      <c r="G22" s="59"/>
      <c r="H22" s="64"/>
      <c r="I22" s="64"/>
      <c r="J22" s="1"/>
      <c r="K22" s="1"/>
      <c r="L22" s="1"/>
    </row>
    <row r="23" spans="1:12" x14ac:dyDescent="0.3">
      <c r="A23" s="67"/>
      <c r="B23" s="67"/>
      <c r="C23" s="76"/>
      <c r="D23" s="77"/>
      <c r="E23" s="83"/>
      <c r="F23" s="88"/>
      <c r="G23" s="60"/>
      <c r="H23" s="63"/>
      <c r="I23" s="63"/>
      <c r="J23" s="1"/>
      <c r="K23" s="1"/>
      <c r="L23" s="1"/>
    </row>
    <row r="24" spans="1:12" x14ac:dyDescent="0.3">
      <c r="A24" s="67"/>
      <c r="B24" s="67"/>
      <c r="C24" s="76"/>
      <c r="D24" s="77"/>
      <c r="E24" s="83"/>
      <c r="F24" s="86" t="s">
        <v>15</v>
      </c>
      <c r="G24" s="61" t="s">
        <v>17</v>
      </c>
      <c r="H24" s="62"/>
      <c r="I24" s="62"/>
      <c r="J24" s="1"/>
      <c r="K24" s="1"/>
      <c r="L24" s="1"/>
    </row>
    <row r="25" spans="1:12" x14ac:dyDescent="0.3">
      <c r="A25" s="67"/>
      <c r="B25" s="67"/>
      <c r="C25" s="76"/>
      <c r="D25" s="77"/>
      <c r="E25" s="83"/>
      <c r="F25" s="87"/>
      <c r="G25" s="59"/>
      <c r="H25" s="64"/>
      <c r="I25" s="64"/>
      <c r="J25" s="1"/>
      <c r="K25" s="1"/>
      <c r="L25" s="1"/>
    </row>
    <row r="26" spans="1:12" x14ac:dyDescent="0.3">
      <c r="A26" s="67"/>
      <c r="B26" s="67"/>
      <c r="C26" s="78"/>
      <c r="D26" s="79"/>
      <c r="E26" s="83"/>
      <c r="F26" s="88"/>
      <c r="G26" s="60"/>
      <c r="H26" s="63"/>
      <c r="I26" s="63"/>
      <c r="J26" s="1"/>
      <c r="K26" s="1"/>
      <c r="L26" s="1"/>
    </row>
    <row r="27" spans="1:12" ht="30" customHeight="1" x14ac:dyDescent="0.3">
      <c r="A27" s="67"/>
      <c r="B27" s="67"/>
      <c r="C27" s="69" t="s">
        <v>18</v>
      </c>
      <c r="D27" s="69"/>
      <c r="E27" s="72" t="s">
        <v>19</v>
      </c>
      <c r="F27" s="1" t="s">
        <v>21</v>
      </c>
      <c r="G27" s="20" t="s">
        <v>17</v>
      </c>
      <c r="H27" s="1"/>
      <c r="I27" s="1"/>
      <c r="J27" s="1"/>
      <c r="K27" s="1"/>
      <c r="L27" s="1"/>
    </row>
    <row r="28" spans="1:12" ht="28.2" customHeight="1" x14ac:dyDescent="0.3">
      <c r="A28" s="67"/>
      <c r="B28" s="67"/>
      <c r="C28" s="69"/>
      <c r="D28" s="69"/>
      <c r="E28" s="73"/>
      <c r="F28" s="1" t="s">
        <v>22</v>
      </c>
      <c r="G28" s="20" t="s">
        <v>17</v>
      </c>
      <c r="H28" s="1"/>
      <c r="I28" s="1"/>
      <c r="J28" s="1"/>
      <c r="K28" s="1"/>
      <c r="L28" s="1"/>
    </row>
    <row r="29" spans="1:12" ht="172.8" x14ac:dyDescent="0.3">
      <c r="A29" s="67"/>
      <c r="B29" s="67"/>
      <c r="C29" s="69"/>
      <c r="D29" s="69"/>
      <c r="E29" s="61" t="s">
        <v>20</v>
      </c>
      <c r="F29" s="20" t="s">
        <v>24</v>
      </c>
      <c r="G29" s="21" t="s">
        <v>139</v>
      </c>
      <c r="H29" s="46"/>
      <c r="I29" s="46"/>
      <c r="J29" s="46">
        <v>190000</v>
      </c>
      <c r="K29" s="46">
        <v>299801</v>
      </c>
      <c r="L29" s="46">
        <f>J29*120%</f>
        <v>228000</v>
      </c>
    </row>
    <row r="30" spans="1:12" ht="30.6" customHeight="1" x14ac:dyDescent="0.3">
      <c r="A30" s="67"/>
      <c r="B30" s="67"/>
      <c r="C30" s="69"/>
      <c r="D30" s="69"/>
      <c r="E30" s="70"/>
      <c r="F30" s="56" t="s">
        <v>23</v>
      </c>
      <c r="G30" s="56" t="s">
        <v>17</v>
      </c>
      <c r="H30" s="62"/>
      <c r="I30" s="62"/>
      <c r="J30" s="54"/>
      <c r="K30" s="1"/>
      <c r="L30" s="1"/>
    </row>
    <row r="31" spans="1:12" x14ac:dyDescent="0.3">
      <c r="A31" s="67"/>
      <c r="B31" s="67"/>
      <c r="C31" s="69"/>
      <c r="D31" s="69"/>
      <c r="E31" s="71"/>
      <c r="F31" s="60"/>
      <c r="G31" s="60"/>
      <c r="H31" s="64"/>
      <c r="I31" s="64"/>
      <c r="J31" s="54"/>
      <c r="K31" s="1"/>
      <c r="L31" s="1"/>
    </row>
    <row r="32" spans="1:12" ht="14.4" customHeight="1" x14ac:dyDescent="0.3">
      <c r="A32" s="67"/>
      <c r="B32" s="67"/>
      <c r="C32" s="68" t="s">
        <v>25</v>
      </c>
      <c r="D32" s="68"/>
      <c r="E32" s="54" t="s">
        <v>26</v>
      </c>
      <c r="F32" s="54"/>
      <c r="G32" s="54" t="s">
        <v>17</v>
      </c>
      <c r="H32" s="62"/>
      <c r="I32" s="54"/>
      <c r="J32" s="54"/>
      <c r="K32" s="1"/>
      <c r="L32" s="1"/>
    </row>
    <row r="33" spans="1:12" ht="18" customHeight="1" x14ac:dyDescent="0.3">
      <c r="A33" s="67"/>
      <c r="B33" s="67"/>
      <c r="C33" s="68"/>
      <c r="D33" s="68"/>
      <c r="E33" s="54"/>
      <c r="F33" s="54"/>
      <c r="G33" s="54"/>
      <c r="H33" s="63"/>
      <c r="I33" s="54"/>
      <c r="J33" s="54"/>
      <c r="K33" s="1"/>
      <c r="L33" s="1"/>
    </row>
    <row r="34" spans="1:12" x14ac:dyDescent="0.3">
      <c r="A34" s="67"/>
      <c r="B34" s="67"/>
      <c r="C34" s="68"/>
      <c r="D34" s="68"/>
      <c r="E34" s="54" t="s">
        <v>27</v>
      </c>
      <c r="F34" s="54"/>
      <c r="G34" s="54" t="s">
        <v>17</v>
      </c>
      <c r="H34" s="62"/>
      <c r="I34" s="54"/>
      <c r="J34" s="54"/>
      <c r="K34" s="1"/>
      <c r="L34" s="1"/>
    </row>
    <row r="35" spans="1:12" ht="16.2" customHeight="1" x14ac:dyDescent="0.3">
      <c r="A35" s="67"/>
      <c r="B35" s="67"/>
      <c r="C35" s="68"/>
      <c r="D35" s="68"/>
      <c r="E35" s="54"/>
      <c r="F35" s="54"/>
      <c r="G35" s="54"/>
      <c r="H35" s="63"/>
      <c r="I35" s="54"/>
      <c r="J35" s="54"/>
      <c r="K35" s="1"/>
      <c r="L35" s="1"/>
    </row>
    <row r="36" spans="1:12" x14ac:dyDescent="0.3">
      <c r="A36" s="67"/>
      <c r="B36" s="67"/>
      <c r="C36" s="68"/>
      <c r="D36" s="68"/>
      <c r="E36" s="54" t="s">
        <v>28</v>
      </c>
      <c r="F36" s="54"/>
      <c r="G36" s="54" t="s">
        <v>17</v>
      </c>
      <c r="H36" s="62"/>
      <c r="I36" s="54"/>
      <c r="J36" s="54"/>
      <c r="K36" s="1"/>
      <c r="L36" s="1"/>
    </row>
    <row r="37" spans="1:12" x14ac:dyDescent="0.3">
      <c r="A37" s="67"/>
      <c r="B37" s="67"/>
      <c r="C37" s="68"/>
      <c r="D37" s="68"/>
      <c r="E37" s="54"/>
      <c r="F37" s="54"/>
      <c r="G37" s="54"/>
      <c r="H37" s="64"/>
      <c r="I37" s="54"/>
      <c r="J37" s="54"/>
      <c r="K37" s="1"/>
      <c r="L37" s="1"/>
    </row>
    <row r="38" spans="1:12" x14ac:dyDescent="0.3">
      <c r="A38" s="67"/>
      <c r="B38" s="67"/>
      <c r="C38" s="68"/>
      <c r="D38" s="68"/>
      <c r="E38" s="54"/>
      <c r="F38" s="54"/>
      <c r="G38" s="54"/>
      <c r="H38" s="63"/>
      <c r="I38" s="54"/>
      <c r="J38" s="54"/>
      <c r="K38" s="1"/>
      <c r="L38" s="1"/>
    </row>
    <row r="39" spans="1:12" x14ac:dyDescent="0.3">
      <c r="A39" s="69" t="s">
        <v>29</v>
      </c>
      <c r="B39" s="83"/>
      <c r="C39" s="83" t="s">
        <v>30</v>
      </c>
      <c r="D39" s="83"/>
      <c r="E39" s="54"/>
      <c r="F39" s="62"/>
      <c r="G39" s="101" t="s">
        <v>138</v>
      </c>
      <c r="H39" s="56"/>
      <c r="I39" s="83"/>
      <c r="J39" s="83">
        <v>1680000</v>
      </c>
      <c r="K39" s="56" t="s">
        <v>17</v>
      </c>
      <c r="L39" s="56">
        <f>J39*105%</f>
        <v>1764000</v>
      </c>
    </row>
    <row r="40" spans="1:12" x14ac:dyDescent="0.3">
      <c r="A40" s="83"/>
      <c r="B40" s="83"/>
      <c r="C40" s="83"/>
      <c r="D40" s="83"/>
      <c r="E40" s="54"/>
      <c r="F40" s="64"/>
      <c r="G40" s="87"/>
      <c r="H40" s="59"/>
      <c r="I40" s="83"/>
      <c r="J40" s="83"/>
      <c r="K40" s="59"/>
      <c r="L40" s="59"/>
    </row>
    <row r="41" spans="1:12" x14ac:dyDescent="0.3">
      <c r="A41" s="83"/>
      <c r="B41" s="83"/>
      <c r="C41" s="83"/>
      <c r="D41" s="83"/>
      <c r="E41" s="54"/>
      <c r="F41" s="63"/>
      <c r="G41" s="88"/>
      <c r="H41" s="60"/>
      <c r="I41" s="83"/>
      <c r="J41" s="83"/>
      <c r="K41" s="60"/>
      <c r="L41" s="60"/>
    </row>
    <row r="42" spans="1:12" x14ac:dyDescent="0.3">
      <c r="A42" s="83"/>
      <c r="B42" s="83"/>
      <c r="C42" s="83" t="s">
        <v>31</v>
      </c>
      <c r="D42" s="83"/>
      <c r="E42" s="54"/>
      <c r="F42" s="62"/>
      <c r="G42" s="62" t="s">
        <v>137</v>
      </c>
      <c r="H42" s="62"/>
      <c r="I42" s="54"/>
      <c r="J42" s="54"/>
      <c r="K42" s="1"/>
      <c r="L42" s="1"/>
    </row>
    <row r="43" spans="1:12" x14ac:dyDescent="0.3">
      <c r="A43" s="83"/>
      <c r="B43" s="83"/>
      <c r="C43" s="83"/>
      <c r="D43" s="83"/>
      <c r="E43" s="54"/>
      <c r="F43" s="64"/>
      <c r="G43" s="64"/>
      <c r="H43" s="64"/>
      <c r="I43" s="54"/>
      <c r="J43" s="54"/>
      <c r="K43" s="1"/>
      <c r="L43" s="1"/>
    </row>
    <row r="44" spans="1:12" x14ac:dyDescent="0.3">
      <c r="A44" s="83"/>
      <c r="B44" s="83"/>
      <c r="C44" s="83"/>
      <c r="D44" s="83"/>
      <c r="E44" s="54"/>
      <c r="F44" s="63"/>
      <c r="G44" s="63"/>
      <c r="H44" s="63"/>
      <c r="I44" s="54"/>
      <c r="J44" s="54"/>
      <c r="K44" s="1"/>
      <c r="L44" s="1"/>
    </row>
    <row r="45" spans="1:12" x14ac:dyDescent="0.3">
      <c r="A45" s="83"/>
      <c r="B45" s="83"/>
      <c r="C45" s="83" t="s">
        <v>32</v>
      </c>
      <c r="D45" s="83"/>
      <c r="E45" s="54"/>
      <c r="F45" s="54"/>
      <c r="G45" s="62" t="s">
        <v>17</v>
      </c>
      <c r="H45" s="62"/>
      <c r="I45" s="54"/>
      <c r="J45" s="54"/>
      <c r="K45" s="1"/>
      <c r="L45" s="1"/>
    </row>
    <row r="46" spans="1:12" x14ac:dyDescent="0.3">
      <c r="A46" s="83"/>
      <c r="B46" s="83"/>
      <c r="C46" s="83"/>
      <c r="D46" s="83"/>
      <c r="E46" s="54"/>
      <c r="F46" s="54"/>
      <c r="G46" s="64"/>
      <c r="H46" s="64"/>
      <c r="I46" s="54"/>
      <c r="J46" s="54"/>
      <c r="K46" s="1"/>
      <c r="L46" s="1"/>
    </row>
    <row r="47" spans="1:12" x14ac:dyDescent="0.3">
      <c r="A47" s="83"/>
      <c r="B47" s="83"/>
      <c r="C47" s="83"/>
      <c r="D47" s="83"/>
      <c r="E47" s="54"/>
      <c r="F47" s="54"/>
      <c r="G47" s="63"/>
      <c r="H47" s="63"/>
      <c r="I47" s="54"/>
      <c r="J47" s="54"/>
      <c r="K47" s="1"/>
      <c r="L47" s="1"/>
    </row>
    <row r="48" spans="1:12" x14ac:dyDescent="0.3">
      <c r="A48" s="83"/>
      <c r="B48" s="83"/>
      <c r="C48" s="83" t="s">
        <v>33</v>
      </c>
      <c r="D48" s="83"/>
      <c r="E48" s="54"/>
      <c r="F48" s="54"/>
      <c r="G48" s="62" t="s">
        <v>17</v>
      </c>
      <c r="H48" s="62"/>
      <c r="I48" s="54"/>
      <c r="J48" s="54"/>
      <c r="K48" s="1"/>
      <c r="L48" s="1"/>
    </row>
    <row r="49" spans="1:12" x14ac:dyDescent="0.3">
      <c r="A49" s="83"/>
      <c r="B49" s="83"/>
      <c r="C49" s="83"/>
      <c r="D49" s="83"/>
      <c r="E49" s="54"/>
      <c r="F49" s="54"/>
      <c r="G49" s="63"/>
      <c r="H49" s="63"/>
      <c r="I49" s="54"/>
      <c r="J49" s="54"/>
      <c r="K49" s="1"/>
      <c r="L49" s="1"/>
    </row>
    <row r="50" spans="1:12" x14ac:dyDescent="0.3">
      <c r="A50" s="93" t="s">
        <v>34</v>
      </c>
      <c r="B50" s="54"/>
      <c r="C50" s="94"/>
      <c r="D50" s="95"/>
      <c r="E50" s="62"/>
      <c r="F50" s="62"/>
      <c r="G50" s="132" t="s">
        <v>136</v>
      </c>
      <c r="H50" s="56"/>
      <c r="I50" s="83"/>
      <c r="J50" s="83">
        <v>245000</v>
      </c>
      <c r="K50" s="56" t="s">
        <v>17</v>
      </c>
      <c r="L50" s="56">
        <f>J50*107%</f>
        <v>262150</v>
      </c>
    </row>
    <row r="51" spans="1:12" x14ac:dyDescent="0.3">
      <c r="A51" s="54"/>
      <c r="B51" s="54"/>
      <c r="C51" s="96"/>
      <c r="D51" s="97"/>
      <c r="E51" s="64"/>
      <c r="F51" s="64"/>
      <c r="G51" s="64"/>
      <c r="H51" s="59"/>
      <c r="I51" s="83"/>
      <c r="J51" s="83"/>
      <c r="K51" s="59"/>
      <c r="L51" s="59"/>
    </row>
    <row r="52" spans="1:12" x14ac:dyDescent="0.3">
      <c r="A52" s="54"/>
      <c r="B52" s="54"/>
      <c r="C52" s="98"/>
      <c r="D52" s="99"/>
      <c r="E52" s="63"/>
      <c r="F52" s="63"/>
      <c r="G52" s="63"/>
      <c r="H52" s="60"/>
      <c r="I52" s="83"/>
      <c r="J52" s="83"/>
      <c r="K52" s="60"/>
      <c r="L52" s="60"/>
    </row>
  </sheetData>
  <mergeCells count="107">
    <mergeCell ref="J30:J31"/>
    <mergeCell ref="H36:H38"/>
    <mergeCell ref="J11:J13"/>
    <mergeCell ref="L39:L41"/>
    <mergeCell ref="L50:L52"/>
    <mergeCell ref="K39:K41"/>
    <mergeCell ref="K50:K52"/>
    <mergeCell ref="H21:H23"/>
    <mergeCell ref="I21:I23"/>
    <mergeCell ref="H24:H26"/>
    <mergeCell ref="I24:I26"/>
    <mergeCell ref="J32:J33"/>
    <mergeCell ref="J34:J35"/>
    <mergeCell ref="I50:I52"/>
    <mergeCell ref="J50:J52"/>
    <mergeCell ref="J42:J44"/>
    <mergeCell ref="I45:I47"/>
    <mergeCell ref="I48:I49"/>
    <mergeCell ref="K11:K13"/>
    <mergeCell ref="L11:L13"/>
    <mergeCell ref="A39:B49"/>
    <mergeCell ref="C39:D41"/>
    <mergeCell ref="C42:D44"/>
    <mergeCell ref="C45:D47"/>
    <mergeCell ref="C48:D49"/>
    <mergeCell ref="A50:B52"/>
    <mergeCell ref="C50:D52"/>
    <mergeCell ref="E50:E52"/>
    <mergeCell ref="F50:F52"/>
    <mergeCell ref="E42:E44"/>
    <mergeCell ref="E45:E47"/>
    <mergeCell ref="E48:E49"/>
    <mergeCell ref="F39:F41"/>
    <mergeCell ref="F42:F44"/>
    <mergeCell ref="F45:F47"/>
    <mergeCell ref="F48:F49"/>
    <mergeCell ref="E39:E41"/>
    <mergeCell ref="G50:G52"/>
    <mergeCell ref="H50:H52"/>
    <mergeCell ref="I39:I41"/>
    <mergeCell ref="J39:J41"/>
    <mergeCell ref="I42:I44"/>
    <mergeCell ref="J36:J38"/>
    <mergeCell ref="I36:I38"/>
    <mergeCell ref="G42:G44"/>
    <mergeCell ref="G45:G47"/>
    <mergeCell ref="G48:G49"/>
    <mergeCell ref="H39:H41"/>
    <mergeCell ref="H42:H44"/>
    <mergeCell ref="H45:H47"/>
    <mergeCell ref="H48:H49"/>
    <mergeCell ref="G39:G41"/>
    <mergeCell ref="J45:J47"/>
    <mergeCell ref="J48:J49"/>
    <mergeCell ref="F21:F23"/>
    <mergeCell ref="F24:F26"/>
    <mergeCell ref="G24:G26"/>
    <mergeCell ref="G21:G23"/>
    <mergeCell ref="F18:F19"/>
    <mergeCell ref="H32:H33"/>
    <mergeCell ref="H34:H35"/>
    <mergeCell ref="I32:I33"/>
    <mergeCell ref="I34:I35"/>
    <mergeCell ref="G18:G19"/>
    <mergeCell ref="F30:F31"/>
    <mergeCell ref="G30:G31"/>
    <mergeCell ref="F32:F33"/>
    <mergeCell ref="F34:F35"/>
    <mergeCell ref="H18:H19"/>
    <mergeCell ref="I18:I19"/>
    <mergeCell ref="H30:H31"/>
    <mergeCell ref="I30:I31"/>
    <mergeCell ref="A1:L1"/>
    <mergeCell ref="A2:L2"/>
    <mergeCell ref="A3:L3"/>
    <mergeCell ref="A4:L8"/>
    <mergeCell ref="A9:L9"/>
    <mergeCell ref="F36:F38"/>
    <mergeCell ref="G32:G33"/>
    <mergeCell ref="G34:G35"/>
    <mergeCell ref="G36:G38"/>
    <mergeCell ref="A11:B38"/>
    <mergeCell ref="C32:D38"/>
    <mergeCell ref="E32:E33"/>
    <mergeCell ref="E34:E35"/>
    <mergeCell ref="E36:E38"/>
    <mergeCell ref="C27:D31"/>
    <mergeCell ref="E29:E31"/>
    <mergeCell ref="E27:E28"/>
    <mergeCell ref="C11:D26"/>
    <mergeCell ref="G14:G17"/>
    <mergeCell ref="E11:E17"/>
    <mergeCell ref="E18:E20"/>
    <mergeCell ref="E21:E26"/>
    <mergeCell ref="F11:F13"/>
    <mergeCell ref="F14:F17"/>
    <mergeCell ref="A10:B10"/>
    <mergeCell ref="C10:D10"/>
    <mergeCell ref="E10:F10"/>
    <mergeCell ref="G11:G13"/>
    <mergeCell ref="J14:J17"/>
    <mergeCell ref="K14:K17"/>
    <mergeCell ref="L14:L17"/>
    <mergeCell ref="H11:H13"/>
    <mergeCell ref="I11:I13"/>
    <mergeCell ref="H14:H17"/>
    <mergeCell ref="I14:I17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opLeftCell="B1" workbookViewId="0">
      <selection activeCell="M10" sqref="M1:M1048576"/>
    </sheetView>
  </sheetViews>
  <sheetFormatPr defaultRowHeight="14.4" x14ac:dyDescent="0.3"/>
  <cols>
    <col min="5" max="5" width="15.33203125" customWidth="1"/>
    <col min="6" max="6" width="16.33203125" customWidth="1"/>
    <col min="7" max="7" width="83.6640625" customWidth="1"/>
    <col min="8" max="8" width="11.33203125" customWidth="1"/>
    <col min="9" max="9" width="12.109375" customWidth="1"/>
    <col min="10" max="10" width="9.5546875" customWidth="1"/>
    <col min="11" max="11" width="10.44140625" customWidth="1"/>
  </cols>
  <sheetData>
    <row r="1" spans="1:12" x14ac:dyDescent="0.3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</row>
    <row r="2" spans="1:12" x14ac:dyDescent="0.3">
      <c r="A2" s="106" t="s">
        <v>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1:12" x14ac:dyDescent="0.3">
      <c r="A3" s="106" t="s">
        <v>2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</row>
    <row r="4" spans="1:12" ht="15" customHeight="1" x14ac:dyDescent="0.3">
      <c r="A4" s="174" t="s">
        <v>145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</row>
    <row r="5" spans="1:12" x14ac:dyDescent="0.3">
      <c r="A5" s="174"/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</row>
    <row r="6" spans="1:12" x14ac:dyDescent="0.3">
      <c r="A6" s="174"/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</row>
    <row r="7" spans="1:12" x14ac:dyDescent="0.3">
      <c r="A7" s="174"/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</row>
    <row r="8" spans="1:12" x14ac:dyDescent="0.3">
      <c r="A8" s="174"/>
      <c r="B8" s="174"/>
      <c r="C8" s="174"/>
      <c r="D8" s="174"/>
      <c r="E8" s="174"/>
      <c r="F8" s="174"/>
      <c r="G8" s="174"/>
      <c r="H8" s="174"/>
      <c r="I8" s="174"/>
      <c r="J8" s="174"/>
      <c r="K8" s="174"/>
      <c r="L8" s="174"/>
    </row>
    <row r="9" spans="1:12" x14ac:dyDescent="0.3">
      <c r="A9" s="83"/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</row>
    <row r="10" spans="1:12" s="33" customFormat="1" ht="86.4" x14ac:dyDescent="0.3">
      <c r="A10" s="106" t="s">
        <v>3</v>
      </c>
      <c r="B10" s="106"/>
      <c r="C10" s="106" t="s">
        <v>4</v>
      </c>
      <c r="D10" s="106"/>
      <c r="E10" s="106" t="s">
        <v>5</v>
      </c>
      <c r="F10" s="106"/>
      <c r="G10" s="31" t="s">
        <v>6</v>
      </c>
      <c r="H10" s="32" t="s">
        <v>7</v>
      </c>
      <c r="I10" s="31" t="s">
        <v>8</v>
      </c>
      <c r="J10" s="26" t="s">
        <v>161</v>
      </c>
      <c r="K10" s="26" t="s">
        <v>162</v>
      </c>
      <c r="L10" s="26" t="s">
        <v>163</v>
      </c>
    </row>
    <row r="11" spans="1:12" ht="14.4" customHeight="1" x14ac:dyDescent="0.3">
      <c r="A11" s="66" t="s">
        <v>9</v>
      </c>
      <c r="B11" s="66"/>
      <c r="C11" s="74" t="s">
        <v>10</v>
      </c>
      <c r="D11" s="75"/>
      <c r="E11" s="80" t="s">
        <v>11</v>
      </c>
      <c r="F11" s="84" t="s">
        <v>14</v>
      </c>
      <c r="G11" s="61" t="s">
        <v>17</v>
      </c>
      <c r="H11" s="62"/>
      <c r="I11" s="62"/>
      <c r="J11" s="1"/>
      <c r="K11" s="1"/>
      <c r="L11" s="1"/>
    </row>
    <row r="12" spans="1:12" x14ac:dyDescent="0.3">
      <c r="A12" s="67"/>
      <c r="B12" s="67"/>
      <c r="C12" s="76"/>
      <c r="D12" s="77"/>
      <c r="E12" s="81"/>
      <c r="F12" s="85"/>
      <c r="G12" s="59"/>
      <c r="H12" s="64"/>
      <c r="I12" s="64"/>
      <c r="J12" s="1"/>
      <c r="K12" s="1"/>
      <c r="L12" s="1"/>
    </row>
    <row r="13" spans="1:12" ht="22.2" customHeight="1" x14ac:dyDescent="0.3">
      <c r="A13" s="67"/>
      <c r="B13" s="67"/>
      <c r="C13" s="76"/>
      <c r="D13" s="77"/>
      <c r="E13" s="81"/>
      <c r="F13" s="73"/>
      <c r="G13" s="60"/>
      <c r="H13" s="63"/>
      <c r="I13" s="63"/>
      <c r="J13" s="1"/>
      <c r="K13" s="1"/>
      <c r="L13" s="1"/>
    </row>
    <row r="14" spans="1:12" x14ac:dyDescent="0.3">
      <c r="A14" s="67"/>
      <c r="B14" s="67"/>
      <c r="C14" s="76"/>
      <c r="D14" s="77"/>
      <c r="E14" s="81"/>
      <c r="F14" s="86" t="s">
        <v>16</v>
      </c>
      <c r="G14" s="61" t="s">
        <v>17</v>
      </c>
      <c r="H14" s="62"/>
      <c r="I14" s="62"/>
      <c r="J14" s="1"/>
      <c r="K14" s="1"/>
      <c r="L14" s="1"/>
    </row>
    <row r="15" spans="1:12" x14ac:dyDescent="0.3">
      <c r="A15" s="67"/>
      <c r="B15" s="67"/>
      <c r="C15" s="76"/>
      <c r="D15" s="77"/>
      <c r="E15" s="81"/>
      <c r="F15" s="87"/>
      <c r="G15" s="59"/>
      <c r="H15" s="64"/>
      <c r="I15" s="64"/>
      <c r="J15" s="1"/>
      <c r="K15" s="1"/>
      <c r="L15" s="1"/>
    </row>
    <row r="16" spans="1:12" x14ac:dyDescent="0.3">
      <c r="A16" s="67"/>
      <c r="B16" s="67"/>
      <c r="C16" s="76"/>
      <c r="D16" s="77"/>
      <c r="E16" s="81"/>
      <c r="F16" s="87"/>
      <c r="G16" s="59"/>
      <c r="H16" s="64"/>
      <c r="I16" s="64"/>
      <c r="J16" s="1"/>
      <c r="K16" s="1"/>
      <c r="L16" s="1"/>
    </row>
    <row r="17" spans="1:12" x14ac:dyDescent="0.3">
      <c r="A17" s="67"/>
      <c r="B17" s="67"/>
      <c r="C17" s="76"/>
      <c r="D17" s="77"/>
      <c r="E17" s="81"/>
      <c r="F17" s="88"/>
      <c r="G17" s="60"/>
      <c r="H17" s="63"/>
      <c r="I17" s="63"/>
      <c r="J17" s="1"/>
      <c r="K17" s="1"/>
      <c r="L17" s="1"/>
    </row>
    <row r="18" spans="1:12" x14ac:dyDescent="0.3">
      <c r="A18" s="67"/>
      <c r="B18" s="67"/>
      <c r="C18" s="76"/>
      <c r="D18" s="77"/>
      <c r="E18" s="68" t="s">
        <v>12</v>
      </c>
      <c r="F18" s="84" t="s">
        <v>14</v>
      </c>
      <c r="G18" s="56" t="s">
        <v>17</v>
      </c>
      <c r="H18" s="62"/>
      <c r="I18" s="62"/>
      <c r="J18" s="1"/>
      <c r="K18" s="1"/>
      <c r="L18" s="1"/>
    </row>
    <row r="19" spans="1:12" ht="28.2" customHeight="1" x14ac:dyDescent="0.3">
      <c r="A19" s="67"/>
      <c r="B19" s="67"/>
      <c r="C19" s="76"/>
      <c r="D19" s="77"/>
      <c r="E19" s="82"/>
      <c r="F19" s="73"/>
      <c r="G19" s="60"/>
      <c r="H19" s="63"/>
      <c r="I19" s="63"/>
      <c r="J19" s="1"/>
      <c r="K19" s="1"/>
      <c r="L19" s="1"/>
    </row>
    <row r="20" spans="1:12" ht="49.2" customHeight="1" x14ac:dyDescent="0.3">
      <c r="A20" s="67"/>
      <c r="B20" s="67"/>
      <c r="C20" s="76"/>
      <c r="D20" s="77"/>
      <c r="E20" s="82"/>
      <c r="F20" s="21" t="s">
        <v>16</v>
      </c>
      <c r="G20" s="20" t="s">
        <v>17</v>
      </c>
      <c r="H20" s="1"/>
      <c r="I20" s="1"/>
      <c r="J20" s="1"/>
      <c r="K20" s="1"/>
      <c r="L20" s="1"/>
    </row>
    <row r="21" spans="1:12" x14ac:dyDescent="0.3">
      <c r="A21" s="67"/>
      <c r="B21" s="67"/>
      <c r="C21" s="76"/>
      <c r="D21" s="77"/>
      <c r="E21" s="69" t="s">
        <v>13</v>
      </c>
      <c r="F21" s="86" t="s">
        <v>14</v>
      </c>
      <c r="G21" s="56" t="s">
        <v>17</v>
      </c>
      <c r="H21" s="62"/>
      <c r="I21" s="62"/>
      <c r="J21" s="1"/>
      <c r="K21" s="1"/>
      <c r="L21" s="1"/>
    </row>
    <row r="22" spans="1:12" x14ac:dyDescent="0.3">
      <c r="A22" s="67"/>
      <c r="B22" s="67"/>
      <c r="C22" s="76"/>
      <c r="D22" s="77"/>
      <c r="E22" s="83"/>
      <c r="F22" s="87"/>
      <c r="G22" s="59"/>
      <c r="H22" s="64"/>
      <c r="I22" s="64"/>
      <c r="J22" s="1"/>
      <c r="K22" s="1"/>
      <c r="L22" s="1"/>
    </row>
    <row r="23" spans="1:12" x14ac:dyDescent="0.3">
      <c r="A23" s="67"/>
      <c r="B23" s="67"/>
      <c r="C23" s="76"/>
      <c r="D23" s="77"/>
      <c r="E23" s="83"/>
      <c r="F23" s="88"/>
      <c r="G23" s="60"/>
      <c r="H23" s="63"/>
      <c r="I23" s="63"/>
      <c r="J23" s="1"/>
      <c r="K23" s="1"/>
      <c r="L23" s="1"/>
    </row>
    <row r="24" spans="1:12" x14ac:dyDescent="0.3">
      <c r="A24" s="67"/>
      <c r="B24" s="67"/>
      <c r="C24" s="76"/>
      <c r="D24" s="77"/>
      <c r="E24" s="83"/>
      <c r="F24" s="86" t="s">
        <v>15</v>
      </c>
      <c r="G24" s="61" t="s">
        <v>17</v>
      </c>
      <c r="H24" s="62"/>
      <c r="I24" s="62"/>
      <c r="J24" s="1"/>
      <c r="K24" s="1"/>
      <c r="L24" s="1"/>
    </row>
    <row r="25" spans="1:12" x14ac:dyDescent="0.3">
      <c r="A25" s="67"/>
      <c r="B25" s="67"/>
      <c r="C25" s="76"/>
      <c r="D25" s="77"/>
      <c r="E25" s="83"/>
      <c r="F25" s="87"/>
      <c r="G25" s="59"/>
      <c r="H25" s="64"/>
      <c r="I25" s="64"/>
      <c r="J25" s="1"/>
      <c r="K25" s="1"/>
      <c r="L25" s="1"/>
    </row>
    <row r="26" spans="1:12" x14ac:dyDescent="0.3">
      <c r="A26" s="67"/>
      <c r="B26" s="67"/>
      <c r="C26" s="78"/>
      <c r="D26" s="79"/>
      <c r="E26" s="83"/>
      <c r="F26" s="88"/>
      <c r="G26" s="60"/>
      <c r="H26" s="63"/>
      <c r="I26" s="63"/>
      <c r="J26" s="1"/>
      <c r="K26" s="1"/>
      <c r="L26" s="1"/>
    </row>
    <row r="27" spans="1:12" ht="30" customHeight="1" x14ac:dyDescent="0.3">
      <c r="A27" s="67"/>
      <c r="B27" s="67"/>
      <c r="C27" s="69" t="s">
        <v>18</v>
      </c>
      <c r="D27" s="69"/>
      <c r="E27" s="72" t="s">
        <v>19</v>
      </c>
      <c r="F27" s="1" t="s">
        <v>21</v>
      </c>
      <c r="G27" s="20" t="s">
        <v>17</v>
      </c>
      <c r="H27" s="1"/>
      <c r="I27" s="1"/>
      <c r="J27" s="1"/>
      <c r="K27" s="1"/>
      <c r="L27" s="1"/>
    </row>
    <row r="28" spans="1:12" ht="28.2" customHeight="1" x14ac:dyDescent="0.3">
      <c r="A28" s="67"/>
      <c r="B28" s="67"/>
      <c r="C28" s="69"/>
      <c r="D28" s="69"/>
      <c r="E28" s="73"/>
      <c r="F28" s="1" t="s">
        <v>22</v>
      </c>
      <c r="G28" s="20" t="s">
        <v>17</v>
      </c>
      <c r="H28" s="1"/>
      <c r="I28" s="1"/>
      <c r="J28" s="1"/>
      <c r="K28" s="1"/>
      <c r="L28" s="1"/>
    </row>
    <row r="29" spans="1:12" ht="144" x14ac:dyDescent="0.3">
      <c r="A29" s="67"/>
      <c r="B29" s="67"/>
      <c r="C29" s="69"/>
      <c r="D29" s="69"/>
      <c r="E29" s="61" t="s">
        <v>20</v>
      </c>
      <c r="F29" s="20" t="s">
        <v>24</v>
      </c>
      <c r="G29" s="21" t="s">
        <v>144</v>
      </c>
      <c r="H29" s="38"/>
      <c r="I29" s="38"/>
      <c r="J29" s="38">
        <v>220000</v>
      </c>
      <c r="K29" s="38" t="s">
        <v>17</v>
      </c>
      <c r="L29" s="38">
        <f>J29*110%</f>
        <v>242000.00000000003</v>
      </c>
    </row>
    <row r="30" spans="1:12" ht="30.6" customHeight="1" x14ac:dyDescent="0.3">
      <c r="A30" s="67"/>
      <c r="B30" s="67"/>
      <c r="C30" s="69"/>
      <c r="D30" s="69"/>
      <c r="E30" s="70"/>
      <c r="F30" s="56" t="s">
        <v>23</v>
      </c>
      <c r="G30" s="56" t="s">
        <v>17</v>
      </c>
      <c r="H30" s="62"/>
      <c r="I30" s="62"/>
      <c r="J30" s="54"/>
      <c r="K30" s="1"/>
      <c r="L30" s="1"/>
    </row>
    <row r="31" spans="1:12" x14ac:dyDescent="0.3">
      <c r="A31" s="67"/>
      <c r="B31" s="67"/>
      <c r="C31" s="69"/>
      <c r="D31" s="69"/>
      <c r="E31" s="71"/>
      <c r="F31" s="60"/>
      <c r="G31" s="60"/>
      <c r="H31" s="64"/>
      <c r="I31" s="64"/>
      <c r="J31" s="54"/>
      <c r="K31" s="1"/>
      <c r="L31" s="1"/>
    </row>
    <row r="32" spans="1:12" ht="14.4" customHeight="1" x14ac:dyDescent="0.3">
      <c r="A32" s="67"/>
      <c r="B32" s="67"/>
      <c r="C32" s="68" t="s">
        <v>25</v>
      </c>
      <c r="D32" s="68"/>
      <c r="E32" s="54" t="s">
        <v>26</v>
      </c>
      <c r="F32" s="54"/>
      <c r="G32" s="54" t="s">
        <v>17</v>
      </c>
      <c r="H32" s="62"/>
      <c r="I32" s="54"/>
      <c r="J32" s="54"/>
      <c r="K32" s="1"/>
      <c r="L32" s="1"/>
    </row>
    <row r="33" spans="1:12" ht="18" customHeight="1" x14ac:dyDescent="0.3">
      <c r="A33" s="67"/>
      <c r="B33" s="67"/>
      <c r="C33" s="68"/>
      <c r="D33" s="68"/>
      <c r="E33" s="54"/>
      <c r="F33" s="54"/>
      <c r="G33" s="54"/>
      <c r="H33" s="63"/>
      <c r="I33" s="54"/>
      <c r="J33" s="54"/>
      <c r="K33" s="1"/>
      <c r="L33" s="1"/>
    </row>
    <row r="34" spans="1:12" x14ac:dyDescent="0.3">
      <c r="A34" s="67"/>
      <c r="B34" s="67"/>
      <c r="C34" s="68"/>
      <c r="D34" s="68"/>
      <c r="E34" s="54" t="s">
        <v>27</v>
      </c>
      <c r="F34" s="54"/>
      <c r="G34" s="54" t="s">
        <v>17</v>
      </c>
      <c r="H34" s="62"/>
      <c r="I34" s="54"/>
      <c r="J34" s="54"/>
      <c r="K34" s="1"/>
      <c r="L34" s="1"/>
    </row>
    <row r="35" spans="1:12" ht="16.2" customHeight="1" x14ac:dyDescent="0.3">
      <c r="A35" s="67"/>
      <c r="B35" s="67"/>
      <c r="C35" s="68"/>
      <c r="D35" s="68"/>
      <c r="E35" s="54"/>
      <c r="F35" s="54"/>
      <c r="G35" s="54"/>
      <c r="H35" s="63"/>
      <c r="I35" s="54"/>
      <c r="J35" s="54"/>
      <c r="K35" s="1"/>
      <c r="L35" s="1"/>
    </row>
    <row r="36" spans="1:12" x14ac:dyDescent="0.3">
      <c r="A36" s="67"/>
      <c r="B36" s="67"/>
      <c r="C36" s="68"/>
      <c r="D36" s="68"/>
      <c r="E36" s="54" t="s">
        <v>28</v>
      </c>
      <c r="F36" s="54"/>
      <c r="G36" s="54" t="s">
        <v>17</v>
      </c>
      <c r="H36" s="62"/>
      <c r="I36" s="54"/>
      <c r="J36" s="54"/>
      <c r="K36" s="1"/>
      <c r="L36" s="1"/>
    </row>
    <row r="37" spans="1:12" x14ac:dyDescent="0.3">
      <c r="A37" s="67"/>
      <c r="B37" s="67"/>
      <c r="C37" s="68"/>
      <c r="D37" s="68"/>
      <c r="E37" s="54"/>
      <c r="F37" s="54"/>
      <c r="G37" s="54"/>
      <c r="H37" s="64"/>
      <c r="I37" s="54"/>
      <c r="J37" s="54"/>
      <c r="K37" s="1"/>
      <c r="L37" s="1"/>
    </row>
    <row r="38" spans="1:12" x14ac:dyDescent="0.3">
      <c r="A38" s="67"/>
      <c r="B38" s="67"/>
      <c r="C38" s="68"/>
      <c r="D38" s="68"/>
      <c r="E38" s="54"/>
      <c r="F38" s="54"/>
      <c r="G38" s="54"/>
      <c r="H38" s="63"/>
      <c r="I38" s="54"/>
      <c r="J38" s="54"/>
      <c r="K38" s="1"/>
      <c r="L38" s="1"/>
    </row>
    <row r="39" spans="1:12" x14ac:dyDescent="0.3">
      <c r="A39" s="69" t="s">
        <v>29</v>
      </c>
      <c r="B39" s="83"/>
      <c r="C39" s="82" t="s">
        <v>30</v>
      </c>
      <c r="D39" s="82"/>
      <c r="E39" s="54"/>
      <c r="F39" s="62"/>
      <c r="G39" s="101" t="s">
        <v>143</v>
      </c>
      <c r="H39" s="56"/>
      <c r="I39" s="83"/>
      <c r="J39" s="56">
        <v>1530000</v>
      </c>
      <c r="K39" s="56">
        <v>1575758</v>
      </c>
      <c r="L39" s="56">
        <f>J39*115%</f>
        <v>1759499.9999999998</v>
      </c>
    </row>
    <row r="40" spans="1:12" x14ac:dyDescent="0.3">
      <c r="A40" s="83"/>
      <c r="B40" s="83"/>
      <c r="C40" s="82"/>
      <c r="D40" s="82"/>
      <c r="E40" s="54"/>
      <c r="F40" s="64"/>
      <c r="G40" s="87"/>
      <c r="H40" s="59"/>
      <c r="I40" s="83"/>
      <c r="J40" s="59"/>
      <c r="K40" s="59"/>
      <c r="L40" s="59"/>
    </row>
    <row r="41" spans="1:12" x14ac:dyDescent="0.3">
      <c r="A41" s="83"/>
      <c r="B41" s="83"/>
      <c r="C41" s="82"/>
      <c r="D41" s="82"/>
      <c r="E41" s="54"/>
      <c r="F41" s="63"/>
      <c r="G41" s="88"/>
      <c r="H41" s="60"/>
      <c r="I41" s="83"/>
      <c r="J41" s="60"/>
      <c r="K41" s="60"/>
      <c r="L41" s="60"/>
    </row>
    <row r="42" spans="1:12" x14ac:dyDescent="0.3">
      <c r="A42" s="83"/>
      <c r="B42" s="83"/>
      <c r="C42" s="83" t="s">
        <v>31</v>
      </c>
      <c r="D42" s="83"/>
      <c r="E42" s="54"/>
      <c r="F42" s="62"/>
      <c r="G42" s="62" t="s">
        <v>17</v>
      </c>
      <c r="H42" s="62"/>
      <c r="I42" s="54"/>
      <c r="J42" s="54"/>
      <c r="K42" s="1"/>
      <c r="L42" s="1"/>
    </row>
    <row r="43" spans="1:12" x14ac:dyDescent="0.3">
      <c r="A43" s="83"/>
      <c r="B43" s="83"/>
      <c r="C43" s="83"/>
      <c r="D43" s="83"/>
      <c r="E43" s="54"/>
      <c r="F43" s="64"/>
      <c r="G43" s="64"/>
      <c r="H43" s="64"/>
      <c r="I43" s="54"/>
      <c r="J43" s="54"/>
      <c r="K43" s="1"/>
      <c r="L43" s="1"/>
    </row>
    <row r="44" spans="1:12" x14ac:dyDescent="0.3">
      <c r="A44" s="83"/>
      <c r="B44" s="83"/>
      <c r="C44" s="83"/>
      <c r="D44" s="83"/>
      <c r="E44" s="54"/>
      <c r="F44" s="63"/>
      <c r="G44" s="63"/>
      <c r="H44" s="63"/>
      <c r="I44" s="54"/>
      <c r="J44" s="54"/>
      <c r="K44" s="1"/>
      <c r="L44" s="1"/>
    </row>
    <row r="45" spans="1:12" x14ac:dyDescent="0.3">
      <c r="A45" s="83"/>
      <c r="B45" s="83"/>
      <c r="C45" s="83" t="s">
        <v>32</v>
      </c>
      <c r="D45" s="83"/>
      <c r="E45" s="54"/>
      <c r="F45" s="54"/>
      <c r="G45" s="62" t="s">
        <v>17</v>
      </c>
      <c r="H45" s="62"/>
      <c r="I45" s="54"/>
      <c r="J45" s="54"/>
      <c r="K45" s="1"/>
      <c r="L45" s="1"/>
    </row>
    <row r="46" spans="1:12" x14ac:dyDescent="0.3">
      <c r="A46" s="83"/>
      <c r="B46" s="83"/>
      <c r="C46" s="83"/>
      <c r="D46" s="83"/>
      <c r="E46" s="54"/>
      <c r="F46" s="54"/>
      <c r="G46" s="64"/>
      <c r="H46" s="64"/>
      <c r="I46" s="54"/>
      <c r="J46" s="54"/>
      <c r="K46" s="1"/>
      <c r="L46" s="1"/>
    </row>
    <row r="47" spans="1:12" x14ac:dyDescent="0.3">
      <c r="A47" s="83"/>
      <c r="B47" s="83"/>
      <c r="C47" s="83"/>
      <c r="D47" s="83"/>
      <c r="E47" s="54"/>
      <c r="F47" s="54"/>
      <c r="G47" s="63"/>
      <c r="H47" s="63"/>
      <c r="I47" s="54"/>
      <c r="J47" s="54"/>
      <c r="K47" s="1"/>
      <c r="L47" s="1"/>
    </row>
    <row r="48" spans="1:12" x14ac:dyDescent="0.3">
      <c r="A48" s="83"/>
      <c r="B48" s="83"/>
      <c r="C48" s="83" t="s">
        <v>33</v>
      </c>
      <c r="D48" s="83"/>
      <c r="E48" s="54"/>
      <c r="F48" s="54"/>
      <c r="G48" s="62" t="s">
        <v>17</v>
      </c>
      <c r="H48" s="62"/>
      <c r="I48" s="54"/>
      <c r="J48" s="54"/>
      <c r="K48" s="1"/>
      <c r="L48" s="1"/>
    </row>
    <row r="49" spans="1:12" x14ac:dyDescent="0.3">
      <c r="A49" s="83"/>
      <c r="B49" s="83"/>
      <c r="C49" s="83"/>
      <c r="D49" s="83"/>
      <c r="E49" s="54"/>
      <c r="F49" s="54"/>
      <c r="G49" s="63"/>
      <c r="H49" s="63"/>
      <c r="I49" s="54"/>
      <c r="J49" s="54"/>
      <c r="K49" s="1"/>
      <c r="L49" s="1"/>
    </row>
    <row r="50" spans="1:12" x14ac:dyDescent="0.3">
      <c r="A50" s="93" t="s">
        <v>34</v>
      </c>
      <c r="B50" s="54"/>
      <c r="C50" s="94"/>
      <c r="D50" s="95"/>
      <c r="E50" s="62"/>
      <c r="F50" s="62"/>
      <c r="G50" s="132" t="s">
        <v>73</v>
      </c>
      <c r="H50" s="102"/>
      <c r="I50" s="157"/>
      <c r="J50" s="102">
        <v>300000</v>
      </c>
      <c r="K50" s="102">
        <v>302778</v>
      </c>
      <c r="L50" s="102">
        <f>J50*110%</f>
        <v>330000</v>
      </c>
    </row>
    <row r="51" spans="1:12" x14ac:dyDescent="0.3">
      <c r="A51" s="54"/>
      <c r="B51" s="54"/>
      <c r="C51" s="96"/>
      <c r="D51" s="97"/>
      <c r="E51" s="64"/>
      <c r="F51" s="64"/>
      <c r="G51" s="64"/>
      <c r="H51" s="57"/>
      <c r="I51" s="157"/>
      <c r="J51" s="57"/>
      <c r="K51" s="57"/>
      <c r="L51" s="57"/>
    </row>
    <row r="52" spans="1:12" x14ac:dyDescent="0.3">
      <c r="A52" s="54"/>
      <c r="B52" s="54"/>
      <c r="C52" s="98"/>
      <c r="D52" s="99"/>
      <c r="E52" s="63"/>
      <c r="F52" s="63"/>
      <c r="G52" s="63"/>
      <c r="H52" s="58"/>
      <c r="I52" s="157"/>
      <c r="J52" s="58"/>
      <c r="K52" s="58"/>
      <c r="L52" s="58"/>
    </row>
  </sheetData>
  <mergeCells count="101">
    <mergeCell ref="L39:L41"/>
    <mergeCell ref="L50:L52"/>
    <mergeCell ref="F11:F13"/>
    <mergeCell ref="F14:F17"/>
    <mergeCell ref="F21:F23"/>
    <mergeCell ref="F24:F26"/>
    <mergeCell ref="G21:G23"/>
    <mergeCell ref="F18:F19"/>
    <mergeCell ref="G18:G19"/>
    <mergeCell ref="G11:G13"/>
    <mergeCell ref="G14:G17"/>
    <mergeCell ref="G39:G41"/>
    <mergeCell ref="H42:H44"/>
    <mergeCell ref="H45:H47"/>
    <mergeCell ref="I21:I23"/>
    <mergeCell ref="H24:H26"/>
    <mergeCell ref="I24:I26"/>
    <mergeCell ref="H50:H52"/>
    <mergeCell ref="I50:I52"/>
    <mergeCell ref="I39:I41"/>
    <mergeCell ref="I48:I49"/>
    <mergeCell ref="H36:H38"/>
    <mergeCell ref="E32:E33"/>
    <mergeCell ref="E34:E35"/>
    <mergeCell ref="E36:E38"/>
    <mergeCell ref="C27:D31"/>
    <mergeCell ref="E29:E31"/>
    <mergeCell ref="E27:E28"/>
    <mergeCell ref="E11:E17"/>
    <mergeCell ref="E18:E20"/>
    <mergeCell ref="E21:E26"/>
    <mergeCell ref="C11:D26"/>
    <mergeCell ref="A10:B10"/>
    <mergeCell ref="C10:D10"/>
    <mergeCell ref="E10:F10"/>
    <mergeCell ref="A1:L1"/>
    <mergeCell ref="A2:L2"/>
    <mergeCell ref="A3:L3"/>
    <mergeCell ref="A4:L8"/>
    <mergeCell ref="A9:L9"/>
    <mergeCell ref="J36:J38"/>
    <mergeCell ref="H30:H31"/>
    <mergeCell ref="I30:I31"/>
    <mergeCell ref="J30:J31"/>
    <mergeCell ref="H32:H33"/>
    <mergeCell ref="H34:H35"/>
    <mergeCell ref="F30:F31"/>
    <mergeCell ref="G30:G31"/>
    <mergeCell ref="F32:F33"/>
    <mergeCell ref="J32:J33"/>
    <mergeCell ref="J34:J35"/>
    <mergeCell ref="G32:G33"/>
    <mergeCell ref="G34:G35"/>
    <mergeCell ref="F34:F35"/>
    <mergeCell ref="F36:F38"/>
    <mergeCell ref="H21:H23"/>
    <mergeCell ref="E42:E44"/>
    <mergeCell ref="E45:E47"/>
    <mergeCell ref="G36:G38"/>
    <mergeCell ref="F39:F41"/>
    <mergeCell ref="A50:B52"/>
    <mergeCell ref="C50:D52"/>
    <mergeCell ref="F42:F44"/>
    <mergeCell ref="F45:F47"/>
    <mergeCell ref="F48:F49"/>
    <mergeCell ref="E50:E52"/>
    <mergeCell ref="F50:F52"/>
    <mergeCell ref="E39:E41"/>
    <mergeCell ref="A39:B49"/>
    <mergeCell ref="C39:D41"/>
    <mergeCell ref="C42:D44"/>
    <mergeCell ref="C45:D47"/>
    <mergeCell ref="C48:D49"/>
    <mergeCell ref="G42:G44"/>
    <mergeCell ref="G45:G47"/>
    <mergeCell ref="E48:E49"/>
    <mergeCell ref="G50:G52"/>
    <mergeCell ref="G48:G49"/>
    <mergeCell ref="A11:B38"/>
    <mergeCell ref="C32:D38"/>
    <mergeCell ref="I32:I33"/>
    <mergeCell ref="I34:I35"/>
    <mergeCell ref="H48:H49"/>
    <mergeCell ref="G24:G26"/>
    <mergeCell ref="I42:I44"/>
    <mergeCell ref="K39:K41"/>
    <mergeCell ref="K50:K52"/>
    <mergeCell ref="H11:H13"/>
    <mergeCell ref="I11:I13"/>
    <mergeCell ref="H14:H17"/>
    <mergeCell ref="I14:I17"/>
    <mergeCell ref="J50:J52"/>
    <mergeCell ref="J39:J41"/>
    <mergeCell ref="J45:J47"/>
    <mergeCell ref="J48:J49"/>
    <mergeCell ref="I36:I38"/>
    <mergeCell ref="H39:H41"/>
    <mergeCell ref="H18:H19"/>
    <mergeCell ref="I18:I19"/>
    <mergeCell ref="J42:J44"/>
    <mergeCell ref="I45:I47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opLeftCell="F1" workbookViewId="0">
      <selection activeCell="M10" sqref="M1:M1048576"/>
    </sheetView>
  </sheetViews>
  <sheetFormatPr defaultRowHeight="14.4" x14ac:dyDescent="0.3"/>
  <cols>
    <col min="5" max="5" width="15.33203125" customWidth="1"/>
    <col min="6" max="6" width="16.33203125" customWidth="1"/>
    <col min="7" max="7" width="119" customWidth="1"/>
    <col min="8" max="8" width="10.5546875" bestFit="1" customWidth="1"/>
    <col min="9" max="9" width="9.5546875" bestFit="1" customWidth="1"/>
    <col min="10" max="10" width="10.88671875" bestFit="1" customWidth="1"/>
    <col min="11" max="11" width="10.5546875" bestFit="1" customWidth="1"/>
    <col min="12" max="12" width="9.5546875" bestFit="1" customWidth="1"/>
  </cols>
  <sheetData>
    <row r="1" spans="1:12" x14ac:dyDescent="0.3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 x14ac:dyDescent="0.3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x14ac:dyDescent="0.3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2" ht="15" customHeight="1" x14ac:dyDescent="0.3">
      <c r="A4" s="53" t="s">
        <v>150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2" x14ac:dyDescent="0.3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</row>
    <row r="6" spans="1:12" x14ac:dyDescent="0.3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</row>
    <row r="7" spans="1:12" x14ac:dyDescent="0.3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</row>
    <row r="8" spans="1:12" x14ac:dyDescent="0.3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</row>
    <row r="9" spans="1:12" x14ac:dyDescent="0.3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</row>
    <row r="10" spans="1:12" s="29" customFormat="1" ht="86.4" x14ac:dyDescent="0.3">
      <c r="A10" s="106" t="s">
        <v>3</v>
      </c>
      <c r="B10" s="106"/>
      <c r="C10" s="106" t="s">
        <v>4</v>
      </c>
      <c r="D10" s="106"/>
      <c r="E10" s="106" t="s">
        <v>5</v>
      </c>
      <c r="F10" s="106"/>
      <c r="G10" s="39" t="s">
        <v>6</v>
      </c>
      <c r="H10" s="26" t="s">
        <v>7</v>
      </c>
      <c r="I10" s="39" t="s">
        <v>8</v>
      </c>
      <c r="J10" s="26" t="s">
        <v>161</v>
      </c>
      <c r="K10" s="26" t="s">
        <v>162</v>
      </c>
      <c r="L10" s="26" t="s">
        <v>163</v>
      </c>
    </row>
    <row r="11" spans="1:12" ht="14.4" customHeight="1" x14ac:dyDescent="0.3">
      <c r="A11" s="66" t="s">
        <v>9</v>
      </c>
      <c r="B11" s="66"/>
      <c r="C11" s="74" t="s">
        <v>10</v>
      </c>
      <c r="D11" s="75"/>
      <c r="E11" s="80" t="s">
        <v>11</v>
      </c>
      <c r="F11" s="84" t="s">
        <v>14</v>
      </c>
      <c r="G11" s="61" t="s">
        <v>17</v>
      </c>
      <c r="H11" s="62"/>
      <c r="I11" s="62"/>
      <c r="J11" s="1"/>
      <c r="K11" s="1"/>
      <c r="L11" s="1"/>
    </row>
    <row r="12" spans="1:12" x14ac:dyDescent="0.3">
      <c r="A12" s="67"/>
      <c r="B12" s="67"/>
      <c r="C12" s="76"/>
      <c r="D12" s="77"/>
      <c r="E12" s="81"/>
      <c r="F12" s="85"/>
      <c r="G12" s="59"/>
      <c r="H12" s="64"/>
      <c r="I12" s="64"/>
      <c r="J12" s="1"/>
      <c r="K12" s="1"/>
      <c r="L12" s="1"/>
    </row>
    <row r="13" spans="1:12" ht="22.2" customHeight="1" x14ac:dyDescent="0.3">
      <c r="A13" s="67"/>
      <c r="B13" s="67"/>
      <c r="C13" s="76"/>
      <c r="D13" s="77"/>
      <c r="E13" s="81"/>
      <c r="F13" s="73"/>
      <c r="G13" s="60"/>
      <c r="H13" s="63"/>
      <c r="I13" s="63"/>
      <c r="J13" s="1"/>
      <c r="K13" s="1"/>
      <c r="L13" s="1"/>
    </row>
    <row r="14" spans="1:12" x14ac:dyDescent="0.3">
      <c r="A14" s="67"/>
      <c r="B14" s="67"/>
      <c r="C14" s="76"/>
      <c r="D14" s="77"/>
      <c r="E14" s="81"/>
      <c r="F14" s="86" t="s">
        <v>16</v>
      </c>
      <c r="G14" s="61" t="s">
        <v>17</v>
      </c>
      <c r="H14" s="62"/>
      <c r="I14" s="62"/>
      <c r="J14" s="1"/>
      <c r="K14" s="1"/>
      <c r="L14" s="1"/>
    </row>
    <row r="15" spans="1:12" x14ac:dyDescent="0.3">
      <c r="A15" s="67"/>
      <c r="B15" s="67"/>
      <c r="C15" s="76"/>
      <c r="D15" s="77"/>
      <c r="E15" s="81"/>
      <c r="F15" s="87"/>
      <c r="G15" s="59"/>
      <c r="H15" s="64"/>
      <c r="I15" s="64"/>
      <c r="J15" s="1"/>
      <c r="K15" s="1"/>
      <c r="L15" s="1"/>
    </row>
    <row r="16" spans="1:12" x14ac:dyDescent="0.3">
      <c r="A16" s="67"/>
      <c r="B16" s="67"/>
      <c r="C16" s="76"/>
      <c r="D16" s="77"/>
      <c r="E16" s="81"/>
      <c r="F16" s="87"/>
      <c r="G16" s="59"/>
      <c r="H16" s="64"/>
      <c r="I16" s="64"/>
      <c r="J16" s="1"/>
      <c r="K16" s="1"/>
      <c r="L16" s="1"/>
    </row>
    <row r="17" spans="1:12" x14ac:dyDescent="0.3">
      <c r="A17" s="67"/>
      <c r="B17" s="67"/>
      <c r="C17" s="76"/>
      <c r="D17" s="77"/>
      <c r="E17" s="81"/>
      <c r="F17" s="88"/>
      <c r="G17" s="60"/>
      <c r="H17" s="63"/>
      <c r="I17" s="63"/>
      <c r="J17" s="1"/>
      <c r="K17" s="1"/>
      <c r="L17" s="1"/>
    </row>
    <row r="18" spans="1:12" x14ac:dyDescent="0.3">
      <c r="A18" s="67"/>
      <c r="B18" s="67"/>
      <c r="C18" s="76"/>
      <c r="D18" s="77"/>
      <c r="E18" s="68" t="s">
        <v>12</v>
      </c>
      <c r="F18" s="84" t="s">
        <v>14</v>
      </c>
      <c r="G18" s="56" t="s">
        <v>17</v>
      </c>
      <c r="H18" s="62"/>
      <c r="I18" s="62"/>
      <c r="J18" s="1"/>
      <c r="K18" s="1"/>
      <c r="L18" s="1"/>
    </row>
    <row r="19" spans="1:12" ht="28.2" customHeight="1" x14ac:dyDescent="0.3">
      <c r="A19" s="67"/>
      <c r="B19" s="67"/>
      <c r="C19" s="76"/>
      <c r="D19" s="77"/>
      <c r="E19" s="82"/>
      <c r="F19" s="73"/>
      <c r="G19" s="60"/>
      <c r="H19" s="63"/>
      <c r="I19" s="63"/>
      <c r="J19" s="1"/>
      <c r="K19" s="1"/>
      <c r="L19" s="1"/>
    </row>
    <row r="20" spans="1:12" ht="49.2" customHeight="1" x14ac:dyDescent="0.3">
      <c r="A20" s="67"/>
      <c r="B20" s="67"/>
      <c r="C20" s="76"/>
      <c r="D20" s="77"/>
      <c r="E20" s="82"/>
      <c r="F20" s="21" t="s">
        <v>16</v>
      </c>
      <c r="G20" s="20" t="s">
        <v>17</v>
      </c>
      <c r="H20" s="1"/>
      <c r="I20" s="1"/>
      <c r="J20" s="1"/>
      <c r="K20" s="1"/>
      <c r="L20" s="1"/>
    </row>
    <row r="21" spans="1:12" x14ac:dyDescent="0.3">
      <c r="A21" s="67"/>
      <c r="B21" s="67"/>
      <c r="C21" s="76"/>
      <c r="D21" s="77"/>
      <c r="E21" s="69" t="s">
        <v>13</v>
      </c>
      <c r="F21" s="86" t="s">
        <v>14</v>
      </c>
      <c r="G21" s="86" t="s">
        <v>149</v>
      </c>
      <c r="H21" s="56"/>
      <c r="I21" s="56"/>
      <c r="J21" s="56">
        <v>1080000</v>
      </c>
      <c r="K21" s="56">
        <v>1175180</v>
      </c>
      <c r="L21" s="56">
        <f>J21*120%</f>
        <v>1296000</v>
      </c>
    </row>
    <row r="22" spans="1:12" x14ac:dyDescent="0.3">
      <c r="A22" s="67"/>
      <c r="B22" s="67"/>
      <c r="C22" s="76"/>
      <c r="D22" s="77"/>
      <c r="E22" s="83"/>
      <c r="F22" s="87"/>
      <c r="G22" s="87"/>
      <c r="H22" s="59"/>
      <c r="I22" s="59"/>
      <c r="J22" s="59"/>
      <c r="K22" s="59"/>
      <c r="L22" s="59"/>
    </row>
    <row r="23" spans="1:12" x14ac:dyDescent="0.3">
      <c r="A23" s="67"/>
      <c r="B23" s="67"/>
      <c r="C23" s="76"/>
      <c r="D23" s="77"/>
      <c r="E23" s="83"/>
      <c r="F23" s="88"/>
      <c r="G23" s="88"/>
      <c r="H23" s="60"/>
      <c r="I23" s="60"/>
      <c r="J23" s="60"/>
      <c r="K23" s="60"/>
      <c r="L23" s="60"/>
    </row>
    <row r="24" spans="1:12" x14ac:dyDescent="0.3">
      <c r="A24" s="67"/>
      <c r="B24" s="67"/>
      <c r="C24" s="76"/>
      <c r="D24" s="77"/>
      <c r="E24" s="83"/>
      <c r="F24" s="86" t="s">
        <v>15</v>
      </c>
      <c r="G24" s="101" t="s">
        <v>148</v>
      </c>
      <c r="H24" s="56"/>
      <c r="I24" s="56"/>
      <c r="J24" s="56">
        <v>1080000</v>
      </c>
      <c r="K24" s="56">
        <v>1175180</v>
      </c>
      <c r="L24" s="56">
        <f>J24*120%</f>
        <v>1296000</v>
      </c>
    </row>
    <row r="25" spans="1:12" x14ac:dyDescent="0.3">
      <c r="A25" s="67"/>
      <c r="B25" s="67"/>
      <c r="C25" s="76"/>
      <c r="D25" s="77"/>
      <c r="E25" s="83"/>
      <c r="F25" s="87"/>
      <c r="G25" s="87"/>
      <c r="H25" s="59"/>
      <c r="I25" s="59"/>
      <c r="J25" s="59"/>
      <c r="K25" s="59"/>
      <c r="L25" s="59"/>
    </row>
    <row r="26" spans="1:12" x14ac:dyDescent="0.3">
      <c r="A26" s="67"/>
      <c r="B26" s="67"/>
      <c r="C26" s="78"/>
      <c r="D26" s="79"/>
      <c r="E26" s="83"/>
      <c r="F26" s="88"/>
      <c r="G26" s="88"/>
      <c r="H26" s="60"/>
      <c r="I26" s="60"/>
      <c r="J26" s="60"/>
      <c r="K26" s="60"/>
      <c r="L26" s="60"/>
    </row>
    <row r="27" spans="1:12" ht="30" customHeight="1" x14ac:dyDescent="0.3">
      <c r="A27" s="67"/>
      <c r="B27" s="67"/>
      <c r="C27" s="69" t="s">
        <v>18</v>
      </c>
      <c r="D27" s="69"/>
      <c r="E27" s="72" t="s">
        <v>19</v>
      </c>
      <c r="F27" s="1" t="s">
        <v>21</v>
      </c>
      <c r="G27" s="20" t="s">
        <v>17</v>
      </c>
      <c r="H27" s="1"/>
      <c r="I27" s="1"/>
      <c r="J27" s="1"/>
      <c r="K27" s="1"/>
      <c r="L27" s="1"/>
    </row>
    <row r="28" spans="1:12" ht="28.2" customHeight="1" x14ac:dyDescent="0.3">
      <c r="A28" s="67"/>
      <c r="B28" s="67"/>
      <c r="C28" s="69"/>
      <c r="D28" s="69"/>
      <c r="E28" s="73"/>
      <c r="F28" s="1" t="s">
        <v>22</v>
      </c>
      <c r="G28" s="20" t="s">
        <v>17</v>
      </c>
      <c r="H28" s="1"/>
      <c r="I28" s="1"/>
      <c r="J28" s="1"/>
      <c r="K28" s="1"/>
      <c r="L28" s="1"/>
    </row>
    <row r="29" spans="1:12" ht="375.75" customHeight="1" x14ac:dyDescent="0.3">
      <c r="A29" s="67"/>
      <c r="B29" s="67"/>
      <c r="C29" s="69"/>
      <c r="D29" s="69"/>
      <c r="E29" s="61" t="s">
        <v>20</v>
      </c>
      <c r="F29" s="20" t="s">
        <v>24</v>
      </c>
      <c r="G29" s="21" t="s">
        <v>210</v>
      </c>
      <c r="H29" s="46"/>
      <c r="I29" s="46"/>
      <c r="J29" s="46">
        <v>1080000</v>
      </c>
      <c r="K29" s="51"/>
      <c r="L29" s="46">
        <f>J29*115%</f>
        <v>1242000</v>
      </c>
    </row>
    <row r="30" spans="1:12" ht="30.6" customHeight="1" x14ac:dyDescent="0.3">
      <c r="A30" s="67"/>
      <c r="B30" s="67"/>
      <c r="C30" s="69"/>
      <c r="D30" s="69"/>
      <c r="E30" s="70"/>
      <c r="F30" s="56" t="s">
        <v>23</v>
      </c>
      <c r="G30" s="56" t="s">
        <v>17</v>
      </c>
      <c r="H30" s="62"/>
      <c r="I30" s="62"/>
      <c r="J30" s="54"/>
      <c r="K30" s="1"/>
      <c r="L30" s="1"/>
    </row>
    <row r="31" spans="1:12" x14ac:dyDescent="0.3">
      <c r="A31" s="67"/>
      <c r="B31" s="67"/>
      <c r="C31" s="69"/>
      <c r="D31" s="69"/>
      <c r="E31" s="71"/>
      <c r="F31" s="60"/>
      <c r="G31" s="60"/>
      <c r="H31" s="64"/>
      <c r="I31" s="64"/>
      <c r="J31" s="54"/>
      <c r="K31" s="1"/>
      <c r="L31" s="1"/>
    </row>
    <row r="32" spans="1:12" ht="14.4" customHeight="1" x14ac:dyDescent="0.3">
      <c r="A32" s="67"/>
      <c r="B32" s="67"/>
      <c r="C32" s="68" t="s">
        <v>25</v>
      </c>
      <c r="D32" s="68"/>
      <c r="E32" s="54" t="s">
        <v>26</v>
      </c>
      <c r="F32" s="54"/>
      <c r="G32" s="54" t="s">
        <v>17</v>
      </c>
      <c r="H32" s="62"/>
      <c r="I32" s="54"/>
      <c r="J32" s="54"/>
      <c r="K32" s="62"/>
      <c r="L32" s="62"/>
    </row>
    <row r="33" spans="1:12" ht="18" customHeight="1" x14ac:dyDescent="0.3">
      <c r="A33" s="67"/>
      <c r="B33" s="67"/>
      <c r="C33" s="68"/>
      <c r="D33" s="68"/>
      <c r="E33" s="54"/>
      <c r="F33" s="54"/>
      <c r="G33" s="54"/>
      <c r="H33" s="63"/>
      <c r="I33" s="54"/>
      <c r="J33" s="54"/>
      <c r="K33" s="63"/>
      <c r="L33" s="63"/>
    </row>
    <row r="34" spans="1:12" x14ac:dyDescent="0.3">
      <c r="A34" s="67"/>
      <c r="B34" s="67"/>
      <c r="C34" s="68"/>
      <c r="D34" s="68"/>
      <c r="E34" s="54" t="s">
        <v>27</v>
      </c>
      <c r="F34" s="54"/>
      <c r="G34" s="54" t="s">
        <v>17</v>
      </c>
      <c r="H34" s="62"/>
      <c r="I34" s="54"/>
      <c r="J34" s="54"/>
      <c r="K34" s="62"/>
      <c r="L34" s="62"/>
    </row>
    <row r="35" spans="1:12" ht="16.2" customHeight="1" x14ac:dyDescent="0.3">
      <c r="A35" s="67"/>
      <c r="B35" s="67"/>
      <c r="C35" s="68"/>
      <c r="D35" s="68"/>
      <c r="E35" s="54"/>
      <c r="F35" s="54"/>
      <c r="G35" s="54"/>
      <c r="H35" s="63"/>
      <c r="I35" s="54"/>
      <c r="J35" s="54"/>
      <c r="K35" s="63"/>
      <c r="L35" s="63"/>
    </row>
    <row r="36" spans="1:12" x14ac:dyDescent="0.3">
      <c r="A36" s="67"/>
      <c r="B36" s="67"/>
      <c r="C36" s="68"/>
      <c r="D36" s="68"/>
      <c r="E36" s="54" t="s">
        <v>28</v>
      </c>
      <c r="F36" s="54"/>
      <c r="G36" s="54" t="s">
        <v>17</v>
      </c>
      <c r="H36" s="62"/>
      <c r="I36" s="54"/>
      <c r="J36" s="54"/>
      <c r="K36" s="62"/>
      <c r="L36" s="62"/>
    </row>
    <row r="37" spans="1:12" x14ac:dyDescent="0.3">
      <c r="A37" s="67"/>
      <c r="B37" s="67"/>
      <c r="C37" s="68"/>
      <c r="D37" s="68"/>
      <c r="E37" s="54"/>
      <c r="F37" s="54"/>
      <c r="G37" s="54"/>
      <c r="H37" s="64"/>
      <c r="I37" s="54"/>
      <c r="J37" s="54"/>
      <c r="K37" s="64"/>
      <c r="L37" s="64"/>
    </row>
    <row r="38" spans="1:12" x14ac:dyDescent="0.3">
      <c r="A38" s="67"/>
      <c r="B38" s="67"/>
      <c r="C38" s="68"/>
      <c r="D38" s="68"/>
      <c r="E38" s="54"/>
      <c r="F38" s="54"/>
      <c r="G38" s="54"/>
      <c r="H38" s="63"/>
      <c r="I38" s="54"/>
      <c r="J38" s="54"/>
      <c r="K38" s="63"/>
      <c r="L38" s="63"/>
    </row>
    <row r="39" spans="1:12" x14ac:dyDescent="0.3">
      <c r="A39" s="69" t="s">
        <v>29</v>
      </c>
      <c r="B39" s="83"/>
      <c r="C39" s="177" t="s">
        <v>30</v>
      </c>
      <c r="D39" s="178"/>
      <c r="E39" s="54"/>
      <c r="F39" s="62"/>
      <c r="G39" s="101" t="s">
        <v>147</v>
      </c>
      <c r="H39" s="56"/>
      <c r="I39" s="83"/>
      <c r="J39" s="56">
        <v>9360000</v>
      </c>
      <c r="K39" s="56">
        <v>9896660</v>
      </c>
      <c r="L39" s="56">
        <f>J39*120%</f>
        <v>11232000</v>
      </c>
    </row>
    <row r="40" spans="1:12" x14ac:dyDescent="0.3">
      <c r="A40" s="83"/>
      <c r="B40" s="83"/>
      <c r="C40" s="179"/>
      <c r="D40" s="180"/>
      <c r="E40" s="54"/>
      <c r="F40" s="64"/>
      <c r="G40" s="175"/>
      <c r="H40" s="59"/>
      <c r="I40" s="83"/>
      <c r="J40" s="59"/>
      <c r="K40" s="59"/>
      <c r="L40" s="59"/>
    </row>
    <row r="41" spans="1:12" x14ac:dyDescent="0.3">
      <c r="A41" s="83"/>
      <c r="B41" s="83"/>
      <c r="C41" s="181"/>
      <c r="D41" s="182"/>
      <c r="E41" s="54"/>
      <c r="F41" s="63"/>
      <c r="G41" s="176"/>
      <c r="H41" s="60"/>
      <c r="I41" s="83"/>
      <c r="J41" s="60"/>
      <c r="K41" s="60"/>
      <c r="L41" s="60"/>
    </row>
    <row r="42" spans="1:12" x14ac:dyDescent="0.3">
      <c r="A42" s="83"/>
      <c r="B42" s="83"/>
      <c r="C42" s="83" t="s">
        <v>31</v>
      </c>
      <c r="D42" s="142"/>
      <c r="E42" s="54"/>
      <c r="F42" s="62"/>
      <c r="G42" s="62" t="s">
        <v>17</v>
      </c>
      <c r="H42" s="62"/>
      <c r="I42" s="54"/>
      <c r="J42" s="54"/>
      <c r="K42" s="62"/>
      <c r="L42" s="62"/>
    </row>
    <row r="43" spans="1:12" x14ac:dyDescent="0.3">
      <c r="A43" s="83"/>
      <c r="B43" s="83"/>
      <c r="C43" s="143"/>
      <c r="D43" s="144"/>
      <c r="E43" s="54"/>
      <c r="F43" s="64"/>
      <c r="G43" s="64"/>
      <c r="H43" s="64"/>
      <c r="I43" s="54"/>
      <c r="J43" s="54"/>
      <c r="K43" s="64"/>
      <c r="L43" s="64"/>
    </row>
    <row r="44" spans="1:12" x14ac:dyDescent="0.3">
      <c r="A44" s="83"/>
      <c r="B44" s="83"/>
      <c r="C44" s="145"/>
      <c r="D44" s="146"/>
      <c r="E44" s="54"/>
      <c r="F44" s="63"/>
      <c r="G44" s="63"/>
      <c r="H44" s="63"/>
      <c r="I44" s="54"/>
      <c r="J44" s="54"/>
      <c r="K44" s="63"/>
      <c r="L44" s="63"/>
    </row>
    <row r="45" spans="1:12" x14ac:dyDescent="0.3">
      <c r="A45" s="83"/>
      <c r="B45" s="83"/>
      <c r="C45" s="83" t="s">
        <v>32</v>
      </c>
      <c r="D45" s="142"/>
      <c r="E45" s="54"/>
      <c r="F45" s="54"/>
      <c r="G45" s="62" t="s">
        <v>17</v>
      </c>
      <c r="H45" s="62"/>
      <c r="I45" s="54"/>
      <c r="J45" s="54"/>
      <c r="K45" s="62"/>
      <c r="L45" s="62"/>
    </row>
    <row r="46" spans="1:12" x14ac:dyDescent="0.3">
      <c r="A46" s="83"/>
      <c r="B46" s="83"/>
      <c r="C46" s="143"/>
      <c r="D46" s="144"/>
      <c r="E46" s="54"/>
      <c r="F46" s="54"/>
      <c r="G46" s="64"/>
      <c r="H46" s="64"/>
      <c r="I46" s="54"/>
      <c r="J46" s="54"/>
      <c r="K46" s="64"/>
      <c r="L46" s="64"/>
    </row>
    <row r="47" spans="1:12" x14ac:dyDescent="0.3">
      <c r="A47" s="83"/>
      <c r="B47" s="83"/>
      <c r="C47" s="145"/>
      <c r="D47" s="146"/>
      <c r="E47" s="54"/>
      <c r="F47" s="54"/>
      <c r="G47" s="63"/>
      <c r="H47" s="63"/>
      <c r="I47" s="54"/>
      <c r="J47" s="54"/>
      <c r="K47" s="63"/>
      <c r="L47" s="63"/>
    </row>
    <row r="48" spans="1:12" x14ac:dyDescent="0.3">
      <c r="A48" s="83"/>
      <c r="B48" s="83"/>
      <c r="C48" s="83" t="s">
        <v>33</v>
      </c>
      <c r="D48" s="83"/>
      <c r="E48" s="54"/>
      <c r="F48" s="54"/>
      <c r="G48" s="62" t="s">
        <v>17</v>
      </c>
      <c r="H48" s="62"/>
      <c r="I48" s="54"/>
      <c r="J48" s="54"/>
      <c r="K48" s="62"/>
      <c r="L48" s="62"/>
    </row>
    <row r="49" spans="1:12" x14ac:dyDescent="0.3">
      <c r="A49" s="83"/>
      <c r="B49" s="83"/>
      <c r="C49" s="83"/>
      <c r="D49" s="83"/>
      <c r="E49" s="54"/>
      <c r="F49" s="54"/>
      <c r="G49" s="63"/>
      <c r="H49" s="63"/>
      <c r="I49" s="54"/>
      <c r="J49" s="54"/>
      <c r="K49" s="63"/>
      <c r="L49" s="63"/>
    </row>
    <row r="50" spans="1:12" x14ac:dyDescent="0.3">
      <c r="A50" s="93" t="s">
        <v>34</v>
      </c>
      <c r="B50" s="54"/>
      <c r="C50" s="94"/>
      <c r="D50" s="95"/>
      <c r="E50" s="62"/>
      <c r="F50" s="62"/>
      <c r="G50" s="101" t="s">
        <v>146</v>
      </c>
      <c r="H50" s="56"/>
      <c r="I50" s="83"/>
      <c r="J50" s="56">
        <v>1378000</v>
      </c>
      <c r="K50" s="56">
        <v>1448773</v>
      </c>
      <c r="L50" s="56">
        <f>J50*120%</f>
        <v>1653600</v>
      </c>
    </row>
    <row r="51" spans="1:12" x14ac:dyDescent="0.3">
      <c r="A51" s="54"/>
      <c r="B51" s="54"/>
      <c r="C51" s="96"/>
      <c r="D51" s="97"/>
      <c r="E51" s="64"/>
      <c r="F51" s="64"/>
      <c r="G51" s="87"/>
      <c r="H51" s="59"/>
      <c r="I51" s="83"/>
      <c r="J51" s="59"/>
      <c r="K51" s="59"/>
      <c r="L51" s="59"/>
    </row>
    <row r="52" spans="1:12" x14ac:dyDescent="0.3">
      <c r="A52" s="54"/>
      <c r="B52" s="54"/>
      <c r="C52" s="98"/>
      <c r="D52" s="99"/>
      <c r="E52" s="63"/>
      <c r="F52" s="63"/>
      <c r="G52" s="88"/>
      <c r="H52" s="60"/>
      <c r="I52" s="83"/>
      <c r="J52" s="60"/>
      <c r="K52" s="60"/>
      <c r="L52" s="60"/>
    </row>
  </sheetData>
  <mergeCells count="119">
    <mergeCell ref="H11:H13"/>
    <mergeCell ref="I11:I13"/>
    <mergeCell ref="H14:H17"/>
    <mergeCell ref="I14:I17"/>
    <mergeCell ref="H18:H19"/>
    <mergeCell ref="I18:I19"/>
    <mergeCell ref="H21:H23"/>
    <mergeCell ref="I21:I23"/>
    <mergeCell ref="A39:B49"/>
    <mergeCell ref="C39:D41"/>
    <mergeCell ref="C42:D44"/>
    <mergeCell ref="C45:D47"/>
    <mergeCell ref="C48:D49"/>
    <mergeCell ref="A50:B52"/>
    <mergeCell ref="C50:D52"/>
    <mergeCell ref="E50:E52"/>
    <mergeCell ref="F50:F52"/>
    <mergeCell ref="E42:E44"/>
    <mergeCell ref="E45:E47"/>
    <mergeCell ref="E48:E49"/>
    <mergeCell ref="F39:F41"/>
    <mergeCell ref="F42:F44"/>
    <mergeCell ref="F45:F47"/>
    <mergeCell ref="F48:F49"/>
    <mergeCell ref="E39:E41"/>
    <mergeCell ref="J32:J33"/>
    <mergeCell ref="J34:J35"/>
    <mergeCell ref="J36:J38"/>
    <mergeCell ref="E18:E20"/>
    <mergeCell ref="E21:E26"/>
    <mergeCell ref="F11:F13"/>
    <mergeCell ref="F30:F31"/>
    <mergeCell ref="G30:G31"/>
    <mergeCell ref="F32:F33"/>
    <mergeCell ref="F34:F35"/>
    <mergeCell ref="F36:F38"/>
    <mergeCell ref="G32:G33"/>
    <mergeCell ref="G34:G35"/>
    <mergeCell ref="G36:G38"/>
    <mergeCell ref="E32:E33"/>
    <mergeCell ref="E34:E35"/>
    <mergeCell ref="E36:E38"/>
    <mergeCell ref="E29:E31"/>
    <mergeCell ref="E27:E28"/>
    <mergeCell ref="F14:F17"/>
    <mergeCell ref="F21:F23"/>
    <mergeCell ref="F24:F26"/>
    <mergeCell ref="G24:G26"/>
    <mergeCell ref="F18:F19"/>
    <mergeCell ref="A10:B10"/>
    <mergeCell ref="C10:D10"/>
    <mergeCell ref="E10:F10"/>
    <mergeCell ref="G11:G13"/>
    <mergeCell ref="G14:G17"/>
    <mergeCell ref="E11:E17"/>
    <mergeCell ref="A11:B38"/>
    <mergeCell ref="C32:D38"/>
    <mergeCell ref="C27:D31"/>
    <mergeCell ref="C11:D26"/>
    <mergeCell ref="G18:G19"/>
    <mergeCell ref="J21:J23"/>
    <mergeCell ref="K21:K23"/>
    <mergeCell ref="H36:H38"/>
    <mergeCell ref="G42:G44"/>
    <mergeCell ref="G45:G47"/>
    <mergeCell ref="G48:G49"/>
    <mergeCell ref="H39:H41"/>
    <mergeCell ref="H42:H44"/>
    <mergeCell ref="H45:H47"/>
    <mergeCell ref="H48:H49"/>
    <mergeCell ref="G39:G41"/>
    <mergeCell ref="H24:H26"/>
    <mergeCell ref="I24:I26"/>
    <mergeCell ref="G21:G23"/>
    <mergeCell ref="I36:I38"/>
    <mergeCell ref="J42:J44"/>
    <mergeCell ref="I45:I47"/>
    <mergeCell ref="H30:H31"/>
    <mergeCell ref="I30:I31"/>
    <mergeCell ref="J30:J31"/>
    <mergeCell ref="H32:H33"/>
    <mergeCell ref="H34:H35"/>
    <mergeCell ref="I32:I33"/>
    <mergeCell ref="I34:I35"/>
    <mergeCell ref="L45:L47"/>
    <mergeCell ref="K42:K44"/>
    <mergeCell ref="I50:I52"/>
    <mergeCell ref="J50:J52"/>
    <mergeCell ref="G50:G52"/>
    <mergeCell ref="H50:H52"/>
    <mergeCell ref="I39:I41"/>
    <mergeCell ref="J39:J41"/>
    <mergeCell ref="I42:I44"/>
    <mergeCell ref="K36:K38"/>
    <mergeCell ref="L36:L38"/>
    <mergeCell ref="K34:K35"/>
    <mergeCell ref="L32:L33"/>
    <mergeCell ref="L34:L35"/>
    <mergeCell ref="L39:L41"/>
    <mergeCell ref="K39:K41"/>
    <mergeCell ref="K32:K33"/>
    <mergeCell ref="A1:L1"/>
    <mergeCell ref="A2:L2"/>
    <mergeCell ref="A3:L3"/>
    <mergeCell ref="A4:L8"/>
    <mergeCell ref="A9:L9"/>
    <mergeCell ref="L42:L44"/>
    <mergeCell ref="L50:L52"/>
    <mergeCell ref="K48:K49"/>
    <mergeCell ref="L48:L49"/>
    <mergeCell ref="K50:K52"/>
    <mergeCell ref="K45:K47"/>
    <mergeCell ref="I48:I49"/>
    <mergeCell ref="J45:J47"/>
    <mergeCell ref="J48:J49"/>
    <mergeCell ref="L21:L23"/>
    <mergeCell ref="J24:J26"/>
    <mergeCell ref="K24:K26"/>
    <mergeCell ref="L24:L26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opLeftCell="B1" workbookViewId="0">
      <selection activeCell="M10" sqref="M1:M1048576"/>
    </sheetView>
  </sheetViews>
  <sheetFormatPr defaultRowHeight="14.4" x14ac:dyDescent="0.3"/>
  <cols>
    <col min="5" max="5" width="15.33203125" customWidth="1"/>
    <col min="6" max="6" width="16.33203125" customWidth="1"/>
    <col min="7" max="7" width="80.6640625" customWidth="1"/>
    <col min="8" max="8" width="11.33203125" customWidth="1"/>
    <col min="9" max="9" width="12.109375" customWidth="1"/>
    <col min="10" max="10" width="10.5546875" customWidth="1"/>
    <col min="11" max="11" width="11.109375" customWidth="1"/>
    <col min="12" max="12" width="10.88671875" customWidth="1"/>
  </cols>
  <sheetData>
    <row r="1" spans="1:12" x14ac:dyDescent="0.3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 x14ac:dyDescent="0.3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x14ac:dyDescent="0.3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2" ht="15" customHeight="1" x14ac:dyDescent="0.3">
      <c r="A4" s="53" t="s">
        <v>155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2" x14ac:dyDescent="0.3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</row>
    <row r="6" spans="1:12" x14ac:dyDescent="0.3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</row>
    <row r="7" spans="1:12" x14ac:dyDescent="0.3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</row>
    <row r="8" spans="1:12" x14ac:dyDescent="0.3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</row>
    <row r="9" spans="1:12" x14ac:dyDescent="0.3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</row>
    <row r="10" spans="1:12" s="29" customFormat="1" ht="86.4" x14ac:dyDescent="0.3">
      <c r="A10" s="106" t="s">
        <v>3</v>
      </c>
      <c r="B10" s="106"/>
      <c r="C10" s="106" t="s">
        <v>4</v>
      </c>
      <c r="D10" s="106"/>
      <c r="E10" s="106" t="s">
        <v>5</v>
      </c>
      <c r="F10" s="106"/>
      <c r="G10" s="39" t="s">
        <v>6</v>
      </c>
      <c r="H10" s="26" t="s">
        <v>7</v>
      </c>
      <c r="I10" s="39" t="s">
        <v>8</v>
      </c>
      <c r="J10" s="26" t="s">
        <v>161</v>
      </c>
      <c r="K10" s="26" t="s">
        <v>162</v>
      </c>
      <c r="L10" s="26" t="s">
        <v>163</v>
      </c>
    </row>
    <row r="11" spans="1:12" ht="14.4" customHeight="1" x14ac:dyDescent="0.3">
      <c r="A11" s="68" t="s">
        <v>9</v>
      </c>
      <c r="B11" s="68"/>
      <c r="C11" s="68" t="s">
        <v>10</v>
      </c>
      <c r="D11" s="68"/>
      <c r="E11" s="80" t="s">
        <v>11</v>
      </c>
      <c r="F11" s="68" t="s">
        <v>14</v>
      </c>
      <c r="G11" s="81" t="s">
        <v>154</v>
      </c>
      <c r="H11" s="83"/>
      <c r="I11" s="83"/>
      <c r="J11" s="83">
        <v>280000</v>
      </c>
      <c r="K11" s="83">
        <v>305556</v>
      </c>
      <c r="L11" s="56">
        <f>J11*130%</f>
        <v>364000</v>
      </c>
    </row>
    <row r="12" spans="1:12" x14ac:dyDescent="0.3">
      <c r="A12" s="68"/>
      <c r="B12" s="68"/>
      <c r="C12" s="68"/>
      <c r="D12" s="68"/>
      <c r="E12" s="81"/>
      <c r="F12" s="82"/>
      <c r="G12" s="81"/>
      <c r="H12" s="83"/>
      <c r="I12" s="83"/>
      <c r="J12" s="83"/>
      <c r="K12" s="83"/>
      <c r="L12" s="59"/>
    </row>
    <row r="13" spans="1:12" ht="22.2" customHeight="1" x14ac:dyDescent="0.3">
      <c r="A13" s="68"/>
      <c r="B13" s="68"/>
      <c r="C13" s="68"/>
      <c r="D13" s="68"/>
      <c r="E13" s="81"/>
      <c r="F13" s="82"/>
      <c r="G13" s="81"/>
      <c r="H13" s="83"/>
      <c r="I13" s="83"/>
      <c r="J13" s="83"/>
      <c r="K13" s="83"/>
      <c r="L13" s="60"/>
    </row>
    <row r="14" spans="1:12" x14ac:dyDescent="0.3">
      <c r="A14" s="68"/>
      <c r="B14" s="68"/>
      <c r="C14" s="68"/>
      <c r="D14" s="68"/>
      <c r="E14" s="81"/>
      <c r="F14" s="80" t="s">
        <v>16</v>
      </c>
      <c r="G14" s="80" t="s">
        <v>153</v>
      </c>
      <c r="H14" s="83"/>
      <c r="I14" s="83"/>
      <c r="J14" s="56">
        <v>280000</v>
      </c>
      <c r="K14" s="56">
        <v>305556</v>
      </c>
      <c r="L14" s="56">
        <f>J14*130%</f>
        <v>364000</v>
      </c>
    </row>
    <row r="15" spans="1:12" x14ac:dyDescent="0.3">
      <c r="A15" s="68"/>
      <c r="B15" s="68"/>
      <c r="C15" s="68"/>
      <c r="D15" s="68"/>
      <c r="E15" s="81"/>
      <c r="F15" s="81"/>
      <c r="G15" s="81"/>
      <c r="H15" s="83"/>
      <c r="I15" s="83"/>
      <c r="J15" s="59"/>
      <c r="K15" s="59"/>
      <c r="L15" s="59"/>
    </row>
    <row r="16" spans="1:12" x14ac:dyDescent="0.3">
      <c r="A16" s="68"/>
      <c r="B16" s="68"/>
      <c r="C16" s="68"/>
      <c r="D16" s="68"/>
      <c r="E16" s="81"/>
      <c r="F16" s="81"/>
      <c r="G16" s="81"/>
      <c r="H16" s="83"/>
      <c r="I16" s="83"/>
      <c r="J16" s="59"/>
      <c r="K16" s="59"/>
      <c r="L16" s="59"/>
    </row>
    <row r="17" spans="1:12" x14ac:dyDescent="0.3">
      <c r="A17" s="68"/>
      <c r="B17" s="68"/>
      <c r="C17" s="68"/>
      <c r="D17" s="68"/>
      <c r="E17" s="81"/>
      <c r="F17" s="81"/>
      <c r="G17" s="81"/>
      <c r="H17" s="83"/>
      <c r="I17" s="83"/>
      <c r="J17" s="60"/>
      <c r="K17" s="60"/>
      <c r="L17" s="60"/>
    </row>
    <row r="18" spans="1:12" x14ac:dyDescent="0.3">
      <c r="A18" s="68"/>
      <c r="B18" s="68"/>
      <c r="C18" s="68"/>
      <c r="D18" s="68"/>
      <c r="E18" s="68" t="s">
        <v>12</v>
      </c>
      <c r="F18" s="68" t="s">
        <v>14</v>
      </c>
      <c r="G18" s="83" t="s">
        <v>17</v>
      </c>
      <c r="H18" s="54"/>
      <c r="I18" s="54"/>
      <c r="J18" s="1"/>
      <c r="K18" s="1"/>
      <c r="L18" s="1"/>
    </row>
    <row r="19" spans="1:12" ht="28.2" customHeight="1" x14ac:dyDescent="0.3">
      <c r="A19" s="68"/>
      <c r="B19" s="68"/>
      <c r="C19" s="68"/>
      <c r="D19" s="68"/>
      <c r="E19" s="82"/>
      <c r="F19" s="82"/>
      <c r="G19" s="83"/>
      <c r="H19" s="54"/>
      <c r="I19" s="54"/>
      <c r="J19" s="1"/>
      <c r="K19" s="1"/>
      <c r="L19" s="1"/>
    </row>
    <row r="20" spans="1:12" ht="49.2" customHeight="1" x14ac:dyDescent="0.3">
      <c r="A20" s="68"/>
      <c r="B20" s="68"/>
      <c r="C20" s="68"/>
      <c r="D20" s="68"/>
      <c r="E20" s="82"/>
      <c r="F20" s="36" t="s">
        <v>16</v>
      </c>
      <c r="G20" s="38" t="s">
        <v>17</v>
      </c>
      <c r="H20" s="1"/>
      <c r="I20" s="1"/>
      <c r="J20" s="1"/>
      <c r="K20" s="1"/>
      <c r="L20" s="1"/>
    </row>
    <row r="21" spans="1:12" x14ac:dyDescent="0.3">
      <c r="A21" s="68"/>
      <c r="B21" s="68"/>
      <c r="C21" s="68"/>
      <c r="D21" s="68"/>
      <c r="E21" s="69" t="s">
        <v>13</v>
      </c>
      <c r="F21" s="80" t="s">
        <v>14</v>
      </c>
      <c r="G21" s="83" t="s">
        <v>17</v>
      </c>
      <c r="H21" s="54"/>
      <c r="I21" s="54"/>
      <c r="J21" s="1"/>
      <c r="K21" s="1"/>
      <c r="L21" s="1"/>
    </row>
    <row r="22" spans="1:12" x14ac:dyDescent="0.3">
      <c r="A22" s="68"/>
      <c r="B22" s="68"/>
      <c r="C22" s="68"/>
      <c r="D22" s="68"/>
      <c r="E22" s="83"/>
      <c r="F22" s="81"/>
      <c r="G22" s="83"/>
      <c r="H22" s="54"/>
      <c r="I22" s="54"/>
      <c r="J22" s="1"/>
      <c r="K22" s="1"/>
      <c r="L22" s="1"/>
    </row>
    <row r="23" spans="1:12" x14ac:dyDescent="0.3">
      <c r="A23" s="68"/>
      <c r="B23" s="68"/>
      <c r="C23" s="68"/>
      <c r="D23" s="68"/>
      <c r="E23" s="83"/>
      <c r="F23" s="81"/>
      <c r="G23" s="83"/>
      <c r="H23" s="54"/>
      <c r="I23" s="54"/>
      <c r="J23" s="1"/>
      <c r="K23" s="1"/>
      <c r="L23" s="1"/>
    </row>
    <row r="24" spans="1:12" x14ac:dyDescent="0.3">
      <c r="A24" s="68"/>
      <c r="B24" s="68"/>
      <c r="C24" s="68"/>
      <c r="D24" s="68"/>
      <c r="E24" s="83"/>
      <c r="F24" s="80" t="s">
        <v>15</v>
      </c>
      <c r="G24" s="69" t="s">
        <v>17</v>
      </c>
      <c r="H24" s="54"/>
      <c r="I24" s="54"/>
      <c r="J24" s="1"/>
      <c r="K24" s="1"/>
      <c r="L24" s="1"/>
    </row>
    <row r="25" spans="1:12" x14ac:dyDescent="0.3">
      <c r="A25" s="68"/>
      <c r="B25" s="68"/>
      <c r="C25" s="68"/>
      <c r="D25" s="68"/>
      <c r="E25" s="83"/>
      <c r="F25" s="81"/>
      <c r="G25" s="83"/>
      <c r="H25" s="54"/>
      <c r="I25" s="54"/>
      <c r="J25" s="1"/>
      <c r="K25" s="1"/>
      <c r="L25" s="1"/>
    </row>
    <row r="26" spans="1:12" x14ac:dyDescent="0.3">
      <c r="A26" s="68"/>
      <c r="B26" s="68"/>
      <c r="C26" s="68"/>
      <c r="D26" s="68"/>
      <c r="E26" s="83"/>
      <c r="F26" s="81"/>
      <c r="G26" s="83"/>
      <c r="H26" s="54"/>
      <c r="I26" s="54"/>
      <c r="J26" s="1"/>
      <c r="K26" s="1"/>
      <c r="L26" s="1"/>
    </row>
    <row r="27" spans="1:12" ht="30" customHeight="1" x14ac:dyDescent="0.3">
      <c r="A27" s="68"/>
      <c r="B27" s="68"/>
      <c r="C27" s="69" t="s">
        <v>18</v>
      </c>
      <c r="D27" s="69"/>
      <c r="E27" s="82" t="s">
        <v>19</v>
      </c>
      <c r="F27" s="1" t="s">
        <v>21</v>
      </c>
      <c r="G27" s="38" t="s">
        <v>17</v>
      </c>
      <c r="H27" s="1"/>
      <c r="I27" s="1"/>
      <c r="J27" s="1"/>
      <c r="K27" s="1"/>
      <c r="L27" s="1"/>
    </row>
    <row r="28" spans="1:12" ht="28.2" customHeight="1" x14ac:dyDescent="0.3">
      <c r="A28" s="68"/>
      <c r="B28" s="68"/>
      <c r="C28" s="69"/>
      <c r="D28" s="69"/>
      <c r="E28" s="82"/>
      <c r="F28" s="1" t="s">
        <v>22</v>
      </c>
      <c r="G28" s="38" t="s">
        <v>17</v>
      </c>
      <c r="H28" s="1"/>
      <c r="I28" s="1"/>
      <c r="J28" s="1"/>
      <c r="K28" s="1"/>
      <c r="L28" s="1"/>
    </row>
    <row r="29" spans="1:12" ht="94.2" customHeight="1" x14ac:dyDescent="0.3">
      <c r="A29" s="68"/>
      <c r="B29" s="68"/>
      <c r="C29" s="69"/>
      <c r="D29" s="69"/>
      <c r="E29" s="69" t="s">
        <v>20</v>
      </c>
      <c r="F29" s="38" t="s">
        <v>24</v>
      </c>
      <c r="G29" s="36" t="s">
        <v>152</v>
      </c>
      <c r="H29" s="46"/>
      <c r="I29" s="46"/>
      <c r="J29" s="46">
        <v>280000</v>
      </c>
      <c r="K29" s="46">
        <v>305556</v>
      </c>
      <c r="L29" s="46">
        <f>J29*120%</f>
        <v>336000</v>
      </c>
    </row>
    <row r="30" spans="1:12" ht="30.6" customHeight="1" x14ac:dyDescent="0.3">
      <c r="A30" s="68"/>
      <c r="B30" s="68"/>
      <c r="C30" s="69"/>
      <c r="D30" s="69"/>
      <c r="E30" s="69"/>
      <c r="F30" s="83" t="s">
        <v>23</v>
      </c>
      <c r="G30" s="83" t="s">
        <v>17</v>
      </c>
      <c r="H30" s="54"/>
      <c r="I30" s="54"/>
      <c r="J30" s="54"/>
      <c r="K30" s="1"/>
      <c r="L30" s="1"/>
    </row>
    <row r="31" spans="1:12" x14ac:dyDescent="0.3">
      <c r="A31" s="68"/>
      <c r="B31" s="68"/>
      <c r="C31" s="69"/>
      <c r="D31" s="69"/>
      <c r="E31" s="69"/>
      <c r="F31" s="83"/>
      <c r="G31" s="83"/>
      <c r="H31" s="54"/>
      <c r="I31" s="54"/>
      <c r="J31" s="54"/>
      <c r="K31" s="1"/>
      <c r="L31" s="1"/>
    </row>
    <row r="32" spans="1:12" ht="14.4" customHeight="1" x14ac:dyDescent="0.3">
      <c r="A32" s="68"/>
      <c r="B32" s="68"/>
      <c r="C32" s="68" t="s">
        <v>25</v>
      </c>
      <c r="D32" s="68"/>
      <c r="E32" s="54" t="s">
        <v>26</v>
      </c>
      <c r="F32" s="54"/>
      <c r="G32" s="54" t="s">
        <v>17</v>
      </c>
      <c r="H32" s="54"/>
      <c r="I32" s="54"/>
      <c r="J32" s="54"/>
      <c r="K32" s="1"/>
      <c r="L32" s="1"/>
    </row>
    <row r="33" spans="1:12" ht="18" customHeight="1" x14ac:dyDescent="0.3">
      <c r="A33" s="68"/>
      <c r="B33" s="68"/>
      <c r="C33" s="68"/>
      <c r="D33" s="68"/>
      <c r="E33" s="54"/>
      <c r="F33" s="54"/>
      <c r="G33" s="54"/>
      <c r="H33" s="54"/>
      <c r="I33" s="54"/>
      <c r="J33" s="54"/>
      <c r="K33" s="1"/>
      <c r="L33" s="1"/>
    </row>
    <row r="34" spans="1:12" x14ac:dyDescent="0.3">
      <c r="A34" s="68"/>
      <c r="B34" s="68"/>
      <c r="C34" s="68"/>
      <c r="D34" s="68"/>
      <c r="E34" s="54" t="s">
        <v>27</v>
      </c>
      <c r="F34" s="54"/>
      <c r="G34" s="54" t="s">
        <v>17</v>
      </c>
      <c r="H34" s="54"/>
      <c r="I34" s="54"/>
      <c r="J34" s="54"/>
      <c r="K34" s="1"/>
      <c r="L34" s="1"/>
    </row>
    <row r="35" spans="1:12" ht="16.2" customHeight="1" x14ac:dyDescent="0.3">
      <c r="A35" s="68"/>
      <c r="B35" s="68"/>
      <c r="C35" s="68"/>
      <c r="D35" s="68"/>
      <c r="E35" s="54"/>
      <c r="F35" s="54"/>
      <c r="G35" s="54"/>
      <c r="H35" s="54"/>
      <c r="I35" s="54"/>
      <c r="J35" s="54"/>
      <c r="K35" s="1"/>
      <c r="L35" s="1"/>
    </row>
    <row r="36" spans="1:12" x14ac:dyDescent="0.3">
      <c r="A36" s="68"/>
      <c r="B36" s="68"/>
      <c r="C36" s="68"/>
      <c r="D36" s="68"/>
      <c r="E36" s="54" t="s">
        <v>28</v>
      </c>
      <c r="F36" s="54"/>
      <c r="G36" s="54" t="s">
        <v>17</v>
      </c>
      <c r="H36" s="54"/>
      <c r="I36" s="54"/>
      <c r="J36" s="54"/>
      <c r="K36" s="1"/>
      <c r="L36" s="1"/>
    </row>
    <row r="37" spans="1:12" x14ac:dyDescent="0.3">
      <c r="A37" s="68"/>
      <c r="B37" s="68"/>
      <c r="C37" s="68"/>
      <c r="D37" s="68"/>
      <c r="E37" s="54"/>
      <c r="F37" s="54"/>
      <c r="G37" s="54"/>
      <c r="H37" s="54"/>
      <c r="I37" s="54"/>
      <c r="J37" s="54"/>
      <c r="K37" s="1"/>
      <c r="L37" s="1"/>
    </row>
    <row r="38" spans="1:12" x14ac:dyDescent="0.3">
      <c r="A38" s="68"/>
      <c r="B38" s="68"/>
      <c r="C38" s="68"/>
      <c r="D38" s="68"/>
      <c r="E38" s="54"/>
      <c r="F38" s="54"/>
      <c r="G38" s="54"/>
      <c r="H38" s="54"/>
      <c r="I38" s="54"/>
      <c r="J38" s="54"/>
      <c r="K38" s="1"/>
      <c r="L38" s="1"/>
    </row>
    <row r="39" spans="1:12" x14ac:dyDescent="0.3">
      <c r="A39" s="69" t="s">
        <v>29</v>
      </c>
      <c r="B39" s="83"/>
      <c r="C39" s="82" t="s">
        <v>30</v>
      </c>
      <c r="D39" s="82"/>
      <c r="E39" s="54"/>
      <c r="F39" s="54"/>
      <c r="G39" s="81" t="s">
        <v>151</v>
      </c>
      <c r="H39" s="83"/>
      <c r="I39" s="83"/>
      <c r="J39" s="83">
        <v>9300000</v>
      </c>
      <c r="K39" s="83" t="s">
        <v>17</v>
      </c>
      <c r="L39" s="83">
        <f>J39*120%</f>
        <v>11160000</v>
      </c>
    </row>
    <row r="40" spans="1:12" x14ac:dyDescent="0.3">
      <c r="A40" s="83"/>
      <c r="B40" s="83"/>
      <c r="C40" s="82"/>
      <c r="D40" s="82"/>
      <c r="E40" s="54"/>
      <c r="F40" s="54"/>
      <c r="G40" s="81"/>
      <c r="H40" s="83"/>
      <c r="I40" s="83"/>
      <c r="J40" s="83"/>
      <c r="K40" s="83"/>
      <c r="L40" s="83"/>
    </row>
    <row r="41" spans="1:12" x14ac:dyDescent="0.3">
      <c r="A41" s="83"/>
      <c r="B41" s="83"/>
      <c r="C41" s="82"/>
      <c r="D41" s="82"/>
      <c r="E41" s="54"/>
      <c r="F41" s="54"/>
      <c r="G41" s="81"/>
      <c r="H41" s="83"/>
      <c r="I41" s="83"/>
      <c r="J41" s="83"/>
      <c r="K41" s="83"/>
      <c r="L41" s="83"/>
    </row>
    <row r="42" spans="1:12" x14ac:dyDescent="0.3">
      <c r="A42" s="83"/>
      <c r="B42" s="83"/>
      <c r="C42" s="83" t="s">
        <v>31</v>
      </c>
      <c r="D42" s="83"/>
      <c r="E42" s="54"/>
      <c r="F42" s="54"/>
      <c r="G42" s="54" t="s">
        <v>17</v>
      </c>
      <c r="H42" s="54"/>
      <c r="I42" s="54"/>
      <c r="J42" s="54"/>
      <c r="K42" s="1"/>
      <c r="L42" s="1"/>
    </row>
    <row r="43" spans="1:12" x14ac:dyDescent="0.3">
      <c r="A43" s="83"/>
      <c r="B43" s="83"/>
      <c r="C43" s="83"/>
      <c r="D43" s="83"/>
      <c r="E43" s="54"/>
      <c r="F43" s="54"/>
      <c r="G43" s="54"/>
      <c r="H43" s="54"/>
      <c r="I43" s="54"/>
      <c r="J43" s="54"/>
      <c r="K43" s="1"/>
      <c r="L43" s="1"/>
    </row>
    <row r="44" spans="1:12" x14ac:dyDescent="0.3">
      <c r="A44" s="83"/>
      <c r="B44" s="83"/>
      <c r="C44" s="83"/>
      <c r="D44" s="83"/>
      <c r="E44" s="54"/>
      <c r="F44" s="54"/>
      <c r="G44" s="54"/>
      <c r="H44" s="54"/>
      <c r="I44" s="54"/>
      <c r="J44" s="54"/>
      <c r="K44" s="1"/>
      <c r="L44" s="1"/>
    </row>
    <row r="45" spans="1:12" x14ac:dyDescent="0.3">
      <c r="A45" s="83"/>
      <c r="B45" s="83"/>
      <c r="C45" s="83" t="s">
        <v>32</v>
      </c>
      <c r="D45" s="83"/>
      <c r="E45" s="54"/>
      <c r="F45" s="54"/>
      <c r="G45" s="54" t="s">
        <v>17</v>
      </c>
      <c r="H45" s="54"/>
      <c r="I45" s="54"/>
      <c r="J45" s="54"/>
      <c r="K45" s="1"/>
      <c r="L45" s="1"/>
    </row>
    <row r="46" spans="1:12" x14ac:dyDescent="0.3">
      <c r="A46" s="83"/>
      <c r="B46" s="83"/>
      <c r="C46" s="83"/>
      <c r="D46" s="83"/>
      <c r="E46" s="54"/>
      <c r="F46" s="54"/>
      <c r="G46" s="54"/>
      <c r="H46" s="54"/>
      <c r="I46" s="54"/>
      <c r="J46" s="54"/>
      <c r="K46" s="1"/>
      <c r="L46" s="1"/>
    </row>
    <row r="47" spans="1:12" x14ac:dyDescent="0.3">
      <c r="A47" s="83"/>
      <c r="B47" s="83"/>
      <c r="C47" s="83"/>
      <c r="D47" s="83"/>
      <c r="E47" s="54"/>
      <c r="F47" s="54"/>
      <c r="G47" s="54"/>
      <c r="H47" s="54"/>
      <c r="I47" s="54"/>
      <c r="J47" s="54"/>
      <c r="K47" s="1"/>
      <c r="L47" s="1"/>
    </row>
    <row r="48" spans="1:12" x14ac:dyDescent="0.3">
      <c r="A48" s="83"/>
      <c r="B48" s="83"/>
      <c r="C48" s="83" t="s">
        <v>33</v>
      </c>
      <c r="D48" s="83"/>
      <c r="E48" s="54"/>
      <c r="F48" s="54"/>
      <c r="G48" s="54" t="s">
        <v>17</v>
      </c>
      <c r="H48" s="54"/>
      <c r="I48" s="54"/>
      <c r="J48" s="54"/>
      <c r="K48" s="1"/>
      <c r="L48" s="1"/>
    </row>
    <row r="49" spans="1:12" x14ac:dyDescent="0.3">
      <c r="A49" s="83"/>
      <c r="B49" s="83"/>
      <c r="C49" s="83"/>
      <c r="D49" s="83"/>
      <c r="E49" s="54"/>
      <c r="F49" s="54"/>
      <c r="G49" s="54"/>
      <c r="H49" s="54"/>
      <c r="I49" s="54"/>
      <c r="J49" s="54"/>
      <c r="K49" s="1"/>
      <c r="L49" s="1"/>
    </row>
    <row r="50" spans="1:12" x14ac:dyDescent="0.3">
      <c r="A50" s="93" t="s">
        <v>34</v>
      </c>
      <c r="B50" s="54"/>
      <c r="C50" s="54"/>
      <c r="D50" s="54"/>
      <c r="E50" s="54"/>
      <c r="F50" s="54"/>
      <c r="G50" s="54" t="s">
        <v>17</v>
      </c>
      <c r="H50" s="54"/>
      <c r="I50" s="54"/>
      <c r="J50" s="54"/>
      <c r="K50" s="1"/>
      <c r="L50" s="1"/>
    </row>
    <row r="51" spans="1:12" x14ac:dyDescent="0.3">
      <c r="A51" s="54"/>
      <c r="B51" s="54"/>
      <c r="C51" s="54"/>
      <c r="D51" s="54"/>
      <c r="E51" s="54"/>
      <c r="F51" s="54"/>
      <c r="G51" s="54"/>
      <c r="H51" s="54"/>
      <c r="I51" s="54"/>
      <c r="J51" s="54"/>
      <c r="K51" s="1"/>
      <c r="L51" s="1"/>
    </row>
    <row r="52" spans="1:12" x14ac:dyDescent="0.3">
      <c r="A52" s="54"/>
      <c r="B52" s="54"/>
      <c r="C52" s="54"/>
      <c r="D52" s="54"/>
      <c r="E52" s="54"/>
      <c r="F52" s="54"/>
      <c r="G52" s="54"/>
      <c r="H52" s="54"/>
      <c r="I52" s="54"/>
      <c r="J52" s="54"/>
      <c r="K52" s="1"/>
      <c r="L52" s="1"/>
    </row>
  </sheetData>
  <mergeCells count="105">
    <mergeCell ref="J11:J13"/>
    <mergeCell ref="K11:K13"/>
    <mergeCell ref="L11:L13"/>
    <mergeCell ref="L14:L17"/>
    <mergeCell ref="K14:K17"/>
    <mergeCell ref="H14:H17"/>
    <mergeCell ref="I14:I17"/>
    <mergeCell ref="H18:H19"/>
    <mergeCell ref="I18:I19"/>
    <mergeCell ref="J36:J38"/>
    <mergeCell ref="H36:H38"/>
    <mergeCell ref="I36:I38"/>
    <mergeCell ref="J39:J41"/>
    <mergeCell ref="H30:H31"/>
    <mergeCell ref="I30:I31"/>
    <mergeCell ref="J30:J31"/>
    <mergeCell ref="H32:H33"/>
    <mergeCell ref="H34:H35"/>
    <mergeCell ref="I32:I33"/>
    <mergeCell ref="I34:I35"/>
    <mergeCell ref="J32:J33"/>
    <mergeCell ref="J14:J17"/>
    <mergeCell ref="I50:I52"/>
    <mergeCell ref="J50:J52"/>
    <mergeCell ref="A39:B49"/>
    <mergeCell ref="C39:D41"/>
    <mergeCell ref="C42:D44"/>
    <mergeCell ref="C45:D47"/>
    <mergeCell ref="C48:D49"/>
    <mergeCell ref="A50:B52"/>
    <mergeCell ref="C50:D52"/>
    <mergeCell ref="E50:E52"/>
    <mergeCell ref="F50:F52"/>
    <mergeCell ref="G50:G52"/>
    <mergeCell ref="H50:H52"/>
    <mergeCell ref="E42:E44"/>
    <mergeCell ref="E45:E47"/>
    <mergeCell ref="E48:E49"/>
    <mergeCell ref="F39:F41"/>
    <mergeCell ref="F42:F44"/>
    <mergeCell ref="F45:F47"/>
    <mergeCell ref="F48:F49"/>
    <mergeCell ref="E39:E41"/>
    <mergeCell ref="G42:G44"/>
    <mergeCell ref="F18:F19"/>
    <mergeCell ref="G18:G19"/>
    <mergeCell ref="G45:G47"/>
    <mergeCell ref="G48:G49"/>
    <mergeCell ref="H45:H47"/>
    <mergeCell ref="H48:H49"/>
    <mergeCell ref="G39:G41"/>
    <mergeCell ref="J42:J44"/>
    <mergeCell ref="I45:I47"/>
    <mergeCell ref="I48:I49"/>
    <mergeCell ref="J45:J47"/>
    <mergeCell ref="J48:J49"/>
    <mergeCell ref="H42:H44"/>
    <mergeCell ref="H24:H26"/>
    <mergeCell ref="I24:I26"/>
    <mergeCell ref="J34:J35"/>
    <mergeCell ref="I42:I44"/>
    <mergeCell ref="A4:L8"/>
    <mergeCell ref="A1:L1"/>
    <mergeCell ref="A2:L2"/>
    <mergeCell ref="A3:L3"/>
    <mergeCell ref="F36:F38"/>
    <mergeCell ref="G32:G33"/>
    <mergeCell ref="G34:G35"/>
    <mergeCell ref="G36:G38"/>
    <mergeCell ref="A11:B38"/>
    <mergeCell ref="C32:D38"/>
    <mergeCell ref="E32:E33"/>
    <mergeCell ref="E34:E35"/>
    <mergeCell ref="E36:E38"/>
    <mergeCell ref="C27:D31"/>
    <mergeCell ref="E29:E31"/>
    <mergeCell ref="E27:E28"/>
    <mergeCell ref="C11:D26"/>
    <mergeCell ref="F24:F26"/>
    <mergeCell ref="G24:G26"/>
    <mergeCell ref="G21:G23"/>
    <mergeCell ref="H11:H13"/>
    <mergeCell ref="I11:I13"/>
    <mergeCell ref="F30:F31"/>
    <mergeCell ref="G30:G31"/>
    <mergeCell ref="A9:L9"/>
    <mergeCell ref="L39:L41"/>
    <mergeCell ref="H39:H41"/>
    <mergeCell ref="I39:I41"/>
    <mergeCell ref="A10:B10"/>
    <mergeCell ref="C10:D10"/>
    <mergeCell ref="E10:F10"/>
    <mergeCell ref="G11:G13"/>
    <mergeCell ref="G14:G17"/>
    <mergeCell ref="E11:E17"/>
    <mergeCell ref="E18:E20"/>
    <mergeCell ref="E21:E26"/>
    <mergeCell ref="F11:F13"/>
    <mergeCell ref="F14:F17"/>
    <mergeCell ref="F21:F23"/>
    <mergeCell ref="F32:F33"/>
    <mergeCell ref="F34:F35"/>
    <mergeCell ref="K39:K41"/>
    <mergeCell ref="H21:H23"/>
    <mergeCell ref="I21:I23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topLeftCell="F1" workbookViewId="0">
      <selection activeCell="M9" sqref="M1:M1048576"/>
    </sheetView>
  </sheetViews>
  <sheetFormatPr defaultRowHeight="14.4" x14ac:dyDescent="0.3"/>
  <cols>
    <col min="5" max="5" width="17.5546875" customWidth="1"/>
    <col min="6" max="6" width="16.44140625" customWidth="1"/>
    <col min="7" max="7" width="97" customWidth="1"/>
    <col min="10" max="10" width="15" customWidth="1"/>
    <col min="11" max="11" width="14" customWidth="1"/>
    <col min="12" max="12" width="11.5546875" customWidth="1"/>
    <col min="13" max="13" width="9.88671875" customWidth="1"/>
  </cols>
  <sheetData>
    <row r="1" spans="1:13" x14ac:dyDescent="0.3">
      <c r="A1" s="104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1:13" x14ac:dyDescent="0.3">
      <c r="A2" s="104" t="s">
        <v>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1:13" x14ac:dyDescent="0.3">
      <c r="A3" s="184" t="s">
        <v>2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</row>
    <row r="4" spans="1:13" ht="14.4" customHeight="1" x14ac:dyDescent="0.3">
      <c r="A4" s="133" t="s">
        <v>160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</row>
    <row r="5" spans="1:13" x14ac:dyDescent="0.3">
      <c r="A5" s="135"/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</row>
    <row r="6" spans="1:13" x14ac:dyDescent="0.3">
      <c r="A6" s="135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</row>
    <row r="7" spans="1:13" x14ac:dyDescent="0.3">
      <c r="A7" s="135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</row>
    <row r="8" spans="1:13" x14ac:dyDescent="0.3">
      <c r="A8" s="137"/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</row>
    <row r="9" spans="1:13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3" s="29" customFormat="1" ht="72" x14ac:dyDescent="0.3">
      <c r="A10" s="106" t="s">
        <v>3</v>
      </c>
      <c r="B10" s="106"/>
      <c r="C10" s="106" t="s">
        <v>4</v>
      </c>
      <c r="D10" s="106"/>
      <c r="E10" s="106" t="s">
        <v>5</v>
      </c>
      <c r="F10" s="106"/>
      <c r="G10" s="27" t="s">
        <v>6</v>
      </c>
      <c r="H10" s="26" t="s">
        <v>7</v>
      </c>
      <c r="I10" s="27" t="s">
        <v>8</v>
      </c>
      <c r="J10" s="26" t="s">
        <v>161</v>
      </c>
      <c r="K10" s="26" t="s">
        <v>162</v>
      </c>
      <c r="L10" s="26" t="s">
        <v>163</v>
      </c>
      <c r="M10" s="28"/>
    </row>
    <row r="11" spans="1:13" ht="15" customHeight="1" x14ac:dyDescent="0.3">
      <c r="A11" s="68" t="s">
        <v>9</v>
      </c>
      <c r="B11" s="68"/>
      <c r="C11" s="68" t="s">
        <v>10</v>
      </c>
      <c r="D11" s="68"/>
      <c r="E11" s="80" t="s">
        <v>11</v>
      </c>
      <c r="F11" s="68" t="s">
        <v>14</v>
      </c>
      <c r="G11" s="80" t="s">
        <v>159</v>
      </c>
      <c r="H11" s="83"/>
      <c r="I11" s="83"/>
      <c r="J11" s="183">
        <v>1080000</v>
      </c>
      <c r="K11" s="183">
        <v>1175180</v>
      </c>
      <c r="L11" s="56">
        <f>J11*130%</f>
        <v>1404000</v>
      </c>
    </row>
    <row r="12" spans="1:13" ht="51.75" customHeight="1" x14ac:dyDescent="0.3">
      <c r="A12" s="68"/>
      <c r="B12" s="68"/>
      <c r="C12" s="68"/>
      <c r="D12" s="68"/>
      <c r="E12" s="81"/>
      <c r="F12" s="82"/>
      <c r="G12" s="81"/>
      <c r="H12" s="83"/>
      <c r="I12" s="83"/>
      <c r="J12" s="183"/>
      <c r="K12" s="183"/>
      <c r="L12" s="59"/>
    </row>
    <row r="13" spans="1:13" ht="16.5" customHeight="1" x14ac:dyDescent="0.3">
      <c r="A13" s="68"/>
      <c r="B13" s="68"/>
      <c r="C13" s="68"/>
      <c r="D13" s="68"/>
      <c r="E13" s="81"/>
      <c r="F13" s="82"/>
      <c r="G13" s="81"/>
      <c r="H13" s="83"/>
      <c r="I13" s="83"/>
      <c r="J13" s="183"/>
      <c r="K13" s="183"/>
      <c r="L13" s="60"/>
    </row>
    <row r="14" spans="1:13" ht="24" customHeight="1" x14ac:dyDescent="0.3">
      <c r="A14" s="68"/>
      <c r="B14" s="68"/>
      <c r="C14" s="68"/>
      <c r="D14" s="68"/>
      <c r="E14" s="81"/>
      <c r="F14" s="80" t="s">
        <v>16</v>
      </c>
      <c r="G14" s="80" t="s">
        <v>158</v>
      </c>
      <c r="H14" s="83"/>
      <c r="I14" s="83"/>
      <c r="J14" s="83">
        <v>1080000</v>
      </c>
      <c r="K14" s="83">
        <v>1175180</v>
      </c>
      <c r="L14" s="56">
        <f>J14*125%</f>
        <v>1350000</v>
      </c>
    </row>
    <row r="15" spans="1:13" x14ac:dyDescent="0.3">
      <c r="A15" s="68"/>
      <c r="B15" s="68"/>
      <c r="C15" s="68"/>
      <c r="D15" s="68"/>
      <c r="E15" s="81"/>
      <c r="F15" s="81"/>
      <c r="G15" s="81"/>
      <c r="H15" s="83"/>
      <c r="I15" s="83"/>
      <c r="J15" s="83"/>
      <c r="K15" s="83"/>
      <c r="L15" s="59"/>
    </row>
    <row r="16" spans="1:13" x14ac:dyDescent="0.3">
      <c r="A16" s="68"/>
      <c r="B16" s="68"/>
      <c r="C16" s="68"/>
      <c r="D16" s="68"/>
      <c r="E16" s="81"/>
      <c r="F16" s="81"/>
      <c r="G16" s="81"/>
      <c r="H16" s="83"/>
      <c r="I16" s="83"/>
      <c r="J16" s="83"/>
      <c r="K16" s="83"/>
      <c r="L16" s="59"/>
    </row>
    <row r="17" spans="1:12" x14ac:dyDescent="0.3">
      <c r="A17" s="68"/>
      <c r="B17" s="68"/>
      <c r="C17" s="68"/>
      <c r="D17" s="68"/>
      <c r="E17" s="81"/>
      <c r="F17" s="81"/>
      <c r="G17" s="81"/>
      <c r="H17" s="83"/>
      <c r="I17" s="83"/>
      <c r="J17" s="83"/>
      <c r="K17" s="83"/>
      <c r="L17" s="60"/>
    </row>
    <row r="18" spans="1:12" x14ac:dyDescent="0.3">
      <c r="A18" s="68"/>
      <c r="B18" s="68"/>
      <c r="C18" s="68"/>
      <c r="D18" s="68"/>
      <c r="E18" s="68" t="s">
        <v>12</v>
      </c>
      <c r="F18" s="68" t="s">
        <v>14</v>
      </c>
      <c r="G18" s="83" t="s">
        <v>17</v>
      </c>
      <c r="H18" s="54"/>
      <c r="I18" s="54"/>
      <c r="J18" s="1"/>
      <c r="K18" s="1"/>
      <c r="L18" s="1"/>
    </row>
    <row r="19" spans="1:12" x14ac:dyDescent="0.3">
      <c r="A19" s="68"/>
      <c r="B19" s="68"/>
      <c r="C19" s="68"/>
      <c r="D19" s="68"/>
      <c r="E19" s="82"/>
      <c r="F19" s="82"/>
      <c r="G19" s="83"/>
      <c r="H19" s="54"/>
      <c r="I19" s="54"/>
      <c r="J19" s="1"/>
      <c r="K19" s="1"/>
      <c r="L19" s="1"/>
    </row>
    <row r="20" spans="1:12" ht="43.2" x14ac:dyDescent="0.3">
      <c r="A20" s="68"/>
      <c r="B20" s="68"/>
      <c r="C20" s="68"/>
      <c r="D20" s="68"/>
      <c r="E20" s="82"/>
      <c r="F20" s="23" t="s">
        <v>16</v>
      </c>
      <c r="G20" s="24" t="s">
        <v>17</v>
      </c>
      <c r="H20" s="1"/>
      <c r="I20" s="1"/>
      <c r="J20" s="1"/>
      <c r="K20" s="1"/>
      <c r="L20" s="1"/>
    </row>
    <row r="21" spans="1:12" x14ac:dyDescent="0.3">
      <c r="A21" s="68"/>
      <c r="B21" s="68"/>
      <c r="C21" s="68"/>
      <c r="D21" s="68"/>
      <c r="E21" s="69" t="s">
        <v>13</v>
      </c>
      <c r="F21" s="80" t="s">
        <v>14</v>
      </c>
      <c r="G21" s="83" t="s">
        <v>17</v>
      </c>
      <c r="H21" s="54"/>
      <c r="I21" s="54"/>
      <c r="J21" s="1"/>
      <c r="K21" s="1"/>
      <c r="L21" s="1"/>
    </row>
    <row r="22" spans="1:12" x14ac:dyDescent="0.3">
      <c r="A22" s="68"/>
      <c r="B22" s="68"/>
      <c r="C22" s="68"/>
      <c r="D22" s="68"/>
      <c r="E22" s="83"/>
      <c r="F22" s="81"/>
      <c r="G22" s="83"/>
      <c r="H22" s="54"/>
      <c r="I22" s="54"/>
      <c r="J22" s="1"/>
      <c r="K22" s="1"/>
      <c r="L22" s="1"/>
    </row>
    <row r="23" spans="1:12" x14ac:dyDescent="0.3">
      <c r="A23" s="68"/>
      <c r="B23" s="68"/>
      <c r="C23" s="68"/>
      <c r="D23" s="68"/>
      <c r="E23" s="83"/>
      <c r="F23" s="81"/>
      <c r="G23" s="83"/>
      <c r="H23" s="54"/>
      <c r="I23" s="54"/>
      <c r="J23" s="1"/>
      <c r="K23" s="1"/>
      <c r="L23" s="1"/>
    </row>
    <row r="24" spans="1:12" x14ac:dyDescent="0.3">
      <c r="A24" s="68"/>
      <c r="B24" s="68"/>
      <c r="C24" s="68"/>
      <c r="D24" s="68"/>
      <c r="E24" s="83"/>
      <c r="F24" s="80" t="s">
        <v>15</v>
      </c>
      <c r="G24" s="69" t="s">
        <v>17</v>
      </c>
      <c r="H24" s="54"/>
      <c r="I24" s="54"/>
      <c r="J24" s="1"/>
      <c r="K24" s="1"/>
      <c r="L24" s="1"/>
    </row>
    <row r="25" spans="1:12" x14ac:dyDescent="0.3">
      <c r="A25" s="68"/>
      <c r="B25" s="68"/>
      <c r="C25" s="68"/>
      <c r="D25" s="68"/>
      <c r="E25" s="83"/>
      <c r="F25" s="81"/>
      <c r="G25" s="83"/>
      <c r="H25" s="54"/>
      <c r="I25" s="54"/>
      <c r="J25" s="1"/>
      <c r="K25" s="1"/>
      <c r="L25" s="1"/>
    </row>
    <row r="26" spans="1:12" x14ac:dyDescent="0.3">
      <c r="A26" s="68"/>
      <c r="B26" s="68"/>
      <c r="C26" s="68"/>
      <c r="D26" s="68"/>
      <c r="E26" s="83"/>
      <c r="F26" s="81"/>
      <c r="G26" s="83"/>
      <c r="H26" s="54"/>
      <c r="I26" s="54"/>
      <c r="J26" s="1"/>
      <c r="K26" s="1"/>
      <c r="L26" s="1"/>
    </row>
    <row r="27" spans="1:12" x14ac:dyDescent="0.3">
      <c r="A27" s="68"/>
      <c r="B27" s="68"/>
      <c r="C27" s="69" t="s">
        <v>18</v>
      </c>
      <c r="D27" s="69"/>
      <c r="E27" s="82" t="s">
        <v>19</v>
      </c>
      <c r="F27" s="1" t="s">
        <v>21</v>
      </c>
      <c r="G27" s="24" t="s">
        <v>17</v>
      </c>
      <c r="H27" s="1"/>
      <c r="I27" s="1"/>
      <c r="J27" s="1"/>
      <c r="K27" s="1"/>
      <c r="L27" s="1"/>
    </row>
    <row r="28" spans="1:12" x14ac:dyDescent="0.3">
      <c r="A28" s="68"/>
      <c r="B28" s="68"/>
      <c r="C28" s="69"/>
      <c r="D28" s="69"/>
      <c r="E28" s="82"/>
      <c r="F28" s="1" t="s">
        <v>22</v>
      </c>
      <c r="G28" s="24" t="s">
        <v>17</v>
      </c>
      <c r="H28" s="1"/>
      <c r="I28" s="1"/>
      <c r="J28" s="1"/>
      <c r="K28" s="1"/>
      <c r="L28" s="1"/>
    </row>
    <row r="29" spans="1:12" ht="310.95" customHeight="1" x14ac:dyDescent="0.3">
      <c r="A29" s="68"/>
      <c r="B29" s="68"/>
      <c r="C29" s="69"/>
      <c r="D29" s="69"/>
      <c r="E29" s="69" t="s">
        <v>20</v>
      </c>
      <c r="F29" s="24" t="s">
        <v>24</v>
      </c>
      <c r="G29" s="34" t="s">
        <v>183</v>
      </c>
      <c r="H29" s="38"/>
      <c r="I29" s="38"/>
      <c r="J29" s="38">
        <v>1161000</v>
      </c>
      <c r="K29" s="38" t="s">
        <v>17</v>
      </c>
      <c r="L29" s="38">
        <f>J29*115%</f>
        <v>1335150</v>
      </c>
    </row>
    <row r="30" spans="1:12" x14ac:dyDescent="0.3">
      <c r="A30" s="68"/>
      <c r="B30" s="68"/>
      <c r="C30" s="69"/>
      <c r="D30" s="69"/>
      <c r="E30" s="69"/>
      <c r="F30" s="83" t="s">
        <v>23</v>
      </c>
      <c r="G30" s="83" t="s">
        <v>17</v>
      </c>
      <c r="H30" s="54"/>
      <c r="I30" s="54"/>
      <c r="J30" s="54"/>
      <c r="K30" s="1"/>
      <c r="L30" s="1"/>
    </row>
    <row r="31" spans="1:12" x14ac:dyDescent="0.3">
      <c r="A31" s="68"/>
      <c r="B31" s="68"/>
      <c r="C31" s="69"/>
      <c r="D31" s="69"/>
      <c r="E31" s="69"/>
      <c r="F31" s="83"/>
      <c r="G31" s="83"/>
      <c r="H31" s="54"/>
      <c r="I31" s="54"/>
      <c r="J31" s="54"/>
      <c r="K31" s="1"/>
      <c r="L31" s="1"/>
    </row>
    <row r="32" spans="1:12" x14ac:dyDescent="0.3">
      <c r="A32" s="68"/>
      <c r="B32" s="68"/>
      <c r="C32" s="68" t="s">
        <v>25</v>
      </c>
      <c r="D32" s="68"/>
      <c r="E32" s="54" t="s">
        <v>26</v>
      </c>
      <c r="F32" s="54"/>
      <c r="G32" s="54" t="s">
        <v>17</v>
      </c>
      <c r="H32" s="54"/>
      <c r="I32" s="54"/>
      <c r="J32" s="54"/>
      <c r="K32" s="1"/>
      <c r="L32" s="1"/>
    </row>
    <row r="33" spans="1:12" x14ac:dyDescent="0.3">
      <c r="A33" s="68"/>
      <c r="B33" s="68"/>
      <c r="C33" s="68"/>
      <c r="D33" s="68"/>
      <c r="E33" s="54"/>
      <c r="F33" s="54"/>
      <c r="G33" s="54"/>
      <c r="H33" s="54"/>
      <c r="I33" s="54"/>
      <c r="J33" s="54"/>
      <c r="K33" s="1"/>
      <c r="L33" s="1"/>
    </row>
    <row r="34" spans="1:12" x14ac:dyDescent="0.3">
      <c r="A34" s="68"/>
      <c r="B34" s="68"/>
      <c r="C34" s="68"/>
      <c r="D34" s="68"/>
      <c r="E34" s="54" t="s">
        <v>27</v>
      </c>
      <c r="F34" s="54"/>
      <c r="G34" s="54" t="s">
        <v>17</v>
      </c>
      <c r="H34" s="54"/>
      <c r="I34" s="54"/>
      <c r="J34" s="54"/>
      <c r="K34" s="1"/>
      <c r="L34" s="1"/>
    </row>
    <row r="35" spans="1:12" x14ac:dyDescent="0.3">
      <c r="A35" s="68"/>
      <c r="B35" s="68"/>
      <c r="C35" s="68"/>
      <c r="D35" s="68"/>
      <c r="E35" s="54"/>
      <c r="F35" s="54"/>
      <c r="G35" s="54"/>
      <c r="H35" s="54"/>
      <c r="I35" s="54"/>
      <c r="J35" s="54"/>
      <c r="K35" s="1"/>
      <c r="L35" s="1"/>
    </row>
    <row r="36" spans="1:12" x14ac:dyDescent="0.3">
      <c r="A36" s="68"/>
      <c r="B36" s="68"/>
      <c r="C36" s="68"/>
      <c r="D36" s="68"/>
      <c r="E36" s="54" t="s">
        <v>28</v>
      </c>
      <c r="F36" s="54"/>
      <c r="G36" s="54" t="s">
        <v>17</v>
      </c>
      <c r="H36" s="54"/>
      <c r="I36" s="54"/>
      <c r="J36" s="54"/>
      <c r="K36" s="1"/>
      <c r="L36" s="1"/>
    </row>
    <row r="37" spans="1:12" x14ac:dyDescent="0.3">
      <c r="A37" s="68"/>
      <c r="B37" s="68"/>
      <c r="C37" s="68"/>
      <c r="D37" s="68"/>
      <c r="E37" s="54"/>
      <c r="F37" s="54"/>
      <c r="G37" s="54"/>
      <c r="H37" s="54"/>
      <c r="I37" s="54"/>
      <c r="J37" s="54"/>
      <c r="K37" s="1"/>
      <c r="L37" s="1"/>
    </row>
    <row r="38" spans="1:12" x14ac:dyDescent="0.3">
      <c r="A38" s="68"/>
      <c r="B38" s="68"/>
      <c r="C38" s="68"/>
      <c r="D38" s="68"/>
      <c r="E38" s="54"/>
      <c r="F38" s="54"/>
      <c r="G38" s="54"/>
      <c r="H38" s="54"/>
      <c r="I38" s="54"/>
      <c r="J38" s="54"/>
      <c r="K38" s="1"/>
      <c r="L38" s="1"/>
    </row>
    <row r="39" spans="1:12" x14ac:dyDescent="0.3">
      <c r="A39" s="69" t="s">
        <v>29</v>
      </c>
      <c r="B39" s="83"/>
      <c r="C39" s="82" t="s">
        <v>30</v>
      </c>
      <c r="D39" s="82"/>
      <c r="E39" s="54"/>
      <c r="F39" s="54"/>
      <c r="G39" s="186" t="s">
        <v>157</v>
      </c>
      <c r="H39" s="83"/>
      <c r="I39" s="83"/>
      <c r="J39" s="83">
        <v>9360000</v>
      </c>
      <c r="K39" s="56">
        <v>9896660</v>
      </c>
      <c r="L39" s="56">
        <f>J39*120%</f>
        <v>11232000</v>
      </c>
    </row>
    <row r="40" spans="1:12" x14ac:dyDescent="0.3">
      <c r="A40" s="83"/>
      <c r="B40" s="83"/>
      <c r="C40" s="82"/>
      <c r="D40" s="82"/>
      <c r="E40" s="54"/>
      <c r="F40" s="54"/>
      <c r="G40" s="81"/>
      <c r="H40" s="83"/>
      <c r="I40" s="83"/>
      <c r="J40" s="83"/>
      <c r="K40" s="59"/>
      <c r="L40" s="59"/>
    </row>
    <row r="41" spans="1:12" ht="183.6" customHeight="1" x14ac:dyDescent="0.3">
      <c r="A41" s="83"/>
      <c r="B41" s="83"/>
      <c r="C41" s="82"/>
      <c r="D41" s="82"/>
      <c r="E41" s="54"/>
      <c r="F41" s="54"/>
      <c r="G41" s="81"/>
      <c r="H41" s="83"/>
      <c r="I41" s="83"/>
      <c r="J41" s="83"/>
      <c r="K41" s="60"/>
      <c r="L41" s="60"/>
    </row>
    <row r="42" spans="1:12" x14ac:dyDescent="0.3">
      <c r="A42" s="83"/>
      <c r="B42" s="83"/>
      <c r="C42" s="83" t="s">
        <v>31</v>
      </c>
      <c r="D42" s="83"/>
      <c r="E42" s="54"/>
      <c r="F42" s="54"/>
      <c r="G42" s="54" t="s">
        <v>17</v>
      </c>
      <c r="H42" s="54"/>
      <c r="I42" s="54"/>
      <c r="J42" s="54"/>
      <c r="K42" s="1"/>
      <c r="L42" s="1"/>
    </row>
    <row r="43" spans="1:12" x14ac:dyDescent="0.3">
      <c r="A43" s="83"/>
      <c r="B43" s="83"/>
      <c r="C43" s="83"/>
      <c r="D43" s="83"/>
      <c r="E43" s="54"/>
      <c r="F43" s="54"/>
      <c r="G43" s="54"/>
      <c r="H43" s="54"/>
      <c r="I43" s="54"/>
      <c r="J43" s="54"/>
      <c r="K43" s="1"/>
      <c r="L43" s="1"/>
    </row>
    <row r="44" spans="1:12" x14ac:dyDescent="0.3">
      <c r="A44" s="83"/>
      <c r="B44" s="83"/>
      <c r="C44" s="83"/>
      <c r="D44" s="83"/>
      <c r="E44" s="54"/>
      <c r="F44" s="54"/>
      <c r="G44" s="54"/>
      <c r="H44" s="54"/>
      <c r="I44" s="54"/>
      <c r="J44" s="54"/>
      <c r="K44" s="1"/>
      <c r="L44" s="1"/>
    </row>
    <row r="45" spans="1:12" x14ac:dyDescent="0.3">
      <c r="A45" s="83"/>
      <c r="B45" s="83"/>
      <c r="C45" s="83" t="s">
        <v>32</v>
      </c>
      <c r="D45" s="83"/>
      <c r="E45" s="54"/>
      <c r="F45" s="54"/>
      <c r="G45" s="54" t="s">
        <v>17</v>
      </c>
      <c r="H45" s="54"/>
      <c r="I45" s="54"/>
      <c r="J45" s="54"/>
      <c r="K45" s="1"/>
      <c r="L45" s="1"/>
    </row>
    <row r="46" spans="1:12" x14ac:dyDescent="0.3">
      <c r="A46" s="83"/>
      <c r="B46" s="83"/>
      <c r="C46" s="83"/>
      <c r="D46" s="83"/>
      <c r="E46" s="54"/>
      <c r="F46" s="54"/>
      <c r="G46" s="54"/>
      <c r="H46" s="54"/>
      <c r="I46" s="54"/>
      <c r="J46" s="54"/>
      <c r="K46" s="1"/>
      <c r="L46" s="1"/>
    </row>
    <row r="47" spans="1:12" x14ac:dyDescent="0.3">
      <c r="A47" s="83"/>
      <c r="B47" s="83"/>
      <c r="C47" s="83"/>
      <c r="D47" s="83"/>
      <c r="E47" s="54"/>
      <c r="F47" s="54"/>
      <c r="G47" s="54"/>
      <c r="H47" s="54"/>
      <c r="I47" s="54"/>
      <c r="J47" s="54"/>
      <c r="K47" s="1"/>
      <c r="L47" s="1"/>
    </row>
    <row r="48" spans="1:12" x14ac:dyDescent="0.3">
      <c r="A48" s="83"/>
      <c r="B48" s="83"/>
      <c r="C48" s="83" t="s">
        <v>33</v>
      </c>
      <c r="D48" s="83"/>
      <c r="E48" s="54"/>
      <c r="F48" s="54"/>
      <c r="G48" s="81" t="s">
        <v>17</v>
      </c>
      <c r="H48" s="54"/>
      <c r="I48" s="54"/>
      <c r="J48" s="54"/>
      <c r="K48" s="1"/>
      <c r="L48" s="1"/>
    </row>
    <row r="49" spans="1:12" x14ac:dyDescent="0.3">
      <c r="A49" s="83"/>
      <c r="B49" s="83"/>
      <c r="C49" s="83"/>
      <c r="D49" s="83"/>
      <c r="E49" s="54"/>
      <c r="F49" s="54"/>
      <c r="G49" s="81"/>
      <c r="H49" s="54"/>
      <c r="I49" s="54"/>
      <c r="J49" s="54"/>
      <c r="K49" s="1"/>
      <c r="L49" s="1"/>
    </row>
    <row r="50" spans="1:12" x14ac:dyDescent="0.3">
      <c r="A50" s="93" t="s">
        <v>34</v>
      </c>
      <c r="B50" s="54"/>
      <c r="C50" s="54"/>
      <c r="D50" s="54"/>
      <c r="E50" s="54"/>
      <c r="F50" s="54"/>
      <c r="G50" s="187" t="s">
        <v>156</v>
      </c>
      <c r="H50" s="83"/>
      <c r="I50" s="83"/>
      <c r="J50" s="83">
        <v>1378000</v>
      </c>
      <c r="K50" s="56">
        <v>1448773</v>
      </c>
      <c r="L50" s="56">
        <f>J50*110%</f>
        <v>1515800.0000000002</v>
      </c>
    </row>
    <row r="51" spans="1:12" x14ac:dyDescent="0.3">
      <c r="A51" s="54"/>
      <c r="B51" s="54"/>
      <c r="C51" s="54"/>
      <c r="D51" s="54"/>
      <c r="E51" s="54"/>
      <c r="F51" s="54"/>
      <c r="G51" s="54"/>
      <c r="H51" s="83"/>
      <c r="I51" s="83"/>
      <c r="J51" s="83"/>
      <c r="K51" s="59"/>
      <c r="L51" s="59"/>
    </row>
    <row r="52" spans="1:12" x14ac:dyDescent="0.3">
      <c r="A52" s="54"/>
      <c r="B52" s="54"/>
      <c r="C52" s="54"/>
      <c r="D52" s="54"/>
      <c r="E52" s="54"/>
      <c r="F52" s="54"/>
      <c r="G52" s="54"/>
      <c r="H52" s="83"/>
      <c r="I52" s="83"/>
      <c r="J52" s="83"/>
      <c r="K52" s="60"/>
      <c r="L52" s="60"/>
    </row>
  </sheetData>
  <mergeCells count="106">
    <mergeCell ref="A50:B52"/>
    <mergeCell ref="C50:D52"/>
    <mergeCell ref="E50:E52"/>
    <mergeCell ref="F50:F52"/>
    <mergeCell ref="G50:G52"/>
    <mergeCell ref="A39:B49"/>
    <mergeCell ref="C39:D41"/>
    <mergeCell ref="E39:E41"/>
    <mergeCell ref="F39:F41"/>
    <mergeCell ref="C45:D47"/>
    <mergeCell ref="E45:E47"/>
    <mergeCell ref="F45:F47"/>
    <mergeCell ref="C42:D44"/>
    <mergeCell ref="E42:E44"/>
    <mergeCell ref="F42:F44"/>
    <mergeCell ref="C48:D49"/>
    <mergeCell ref="E48:E49"/>
    <mergeCell ref="F48:F49"/>
    <mergeCell ref="G48:G49"/>
    <mergeCell ref="G45:G47"/>
    <mergeCell ref="J48:J49"/>
    <mergeCell ref="I50:I52"/>
    <mergeCell ref="J50:J52"/>
    <mergeCell ref="H50:H52"/>
    <mergeCell ref="H45:H47"/>
    <mergeCell ref="I45:I47"/>
    <mergeCell ref="J45:J47"/>
    <mergeCell ref="L50:L52"/>
    <mergeCell ref="H48:H49"/>
    <mergeCell ref="I48:I49"/>
    <mergeCell ref="J34:J35"/>
    <mergeCell ref="I32:I33"/>
    <mergeCell ref="J42:J44"/>
    <mergeCell ref="I36:I38"/>
    <mergeCell ref="J36:J38"/>
    <mergeCell ref="G39:G41"/>
    <mergeCell ref="H39:H41"/>
    <mergeCell ref="I39:I41"/>
    <mergeCell ref="J39:J41"/>
    <mergeCell ref="G42:G44"/>
    <mergeCell ref="H42:H44"/>
    <mergeCell ref="I42:I44"/>
    <mergeCell ref="A1:L1"/>
    <mergeCell ref="A10:B10"/>
    <mergeCell ref="C10:D10"/>
    <mergeCell ref="E10:F10"/>
    <mergeCell ref="A11:B38"/>
    <mergeCell ref="C11:D26"/>
    <mergeCell ref="E11:E17"/>
    <mergeCell ref="F11:F13"/>
    <mergeCell ref="E18:E20"/>
    <mergeCell ref="F18:F19"/>
    <mergeCell ref="C27:D31"/>
    <mergeCell ref="G11:G13"/>
    <mergeCell ref="H11:H13"/>
    <mergeCell ref="I11:I13"/>
    <mergeCell ref="F14:F17"/>
    <mergeCell ref="G14:G17"/>
    <mergeCell ref="F24:F26"/>
    <mergeCell ref="G24:G26"/>
    <mergeCell ref="E27:E28"/>
    <mergeCell ref="E29:E31"/>
    <mergeCell ref="F30:F31"/>
    <mergeCell ref="H24:H26"/>
    <mergeCell ref="I24:I26"/>
    <mergeCell ref="G30:G31"/>
    <mergeCell ref="A3:L3"/>
    <mergeCell ref="A2:L2"/>
    <mergeCell ref="H14:H17"/>
    <mergeCell ref="I14:I17"/>
    <mergeCell ref="J30:J31"/>
    <mergeCell ref="G18:G19"/>
    <mergeCell ref="H18:H19"/>
    <mergeCell ref="I18:I19"/>
    <mergeCell ref="E21:E26"/>
    <mergeCell ref="F21:F23"/>
    <mergeCell ref="G21:G23"/>
    <mergeCell ref="H21:H23"/>
    <mergeCell ref="I21:I23"/>
    <mergeCell ref="H30:H31"/>
    <mergeCell ref="I30:I31"/>
    <mergeCell ref="L11:L13"/>
    <mergeCell ref="L14:L17"/>
    <mergeCell ref="L39:L41"/>
    <mergeCell ref="J11:J13"/>
    <mergeCell ref="K11:K13"/>
    <mergeCell ref="J14:J17"/>
    <mergeCell ref="K14:K17"/>
    <mergeCell ref="K39:K41"/>
    <mergeCell ref="K50:K52"/>
    <mergeCell ref="A4:L8"/>
    <mergeCell ref="C32:D38"/>
    <mergeCell ref="E32:E33"/>
    <mergeCell ref="F32:F33"/>
    <mergeCell ref="G32:G33"/>
    <mergeCell ref="H32:H33"/>
    <mergeCell ref="E36:E38"/>
    <mergeCell ref="F36:F38"/>
    <mergeCell ref="G36:G38"/>
    <mergeCell ref="H36:H38"/>
    <mergeCell ref="J32:J33"/>
    <mergeCell ref="E34:E35"/>
    <mergeCell ref="F34:F35"/>
    <mergeCell ref="G34:G35"/>
    <mergeCell ref="H34:H35"/>
    <mergeCell ref="I34:I35"/>
  </mergeCell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opLeftCell="G1" workbookViewId="0">
      <selection activeCell="M10" sqref="M1:M1048576"/>
    </sheetView>
  </sheetViews>
  <sheetFormatPr defaultRowHeight="14.4" x14ac:dyDescent="0.3"/>
  <cols>
    <col min="5" max="5" width="13.88671875" customWidth="1"/>
    <col min="6" max="6" width="18.44140625" customWidth="1"/>
    <col min="7" max="7" width="135.6640625" customWidth="1"/>
  </cols>
  <sheetData>
    <row r="1" spans="1:12" x14ac:dyDescent="0.3">
      <c r="A1" s="104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1:12" x14ac:dyDescent="0.3">
      <c r="A2" s="104" t="s">
        <v>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1:12" x14ac:dyDescent="0.3">
      <c r="A3" s="104" t="s">
        <v>2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</row>
    <row r="4" spans="1:12" ht="15" customHeight="1" x14ac:dyDescent="0.3">
      <c r="A4" s="53" t="s">
        <v>196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2" x14ac:dyDescent="0.3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</row>
    <row r="6" spans="1:12" x14ac:dyDescent="0.3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</row>
    <row r="7" spans="1:12" x14ac:dyDescent="0.3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</row>
    <row r="8" spans="1:12" x14ac:dyDescent="0.3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</row>
    <row r="9" spans="1:12" x14ac:dyDescent="0.3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</row>
    <row r="10" spans="1:12" s="29" customFormat="1" ht="100.8" x14ac:dyDescent="0.3">
      <c r="A10" s="106" t="s">
        <v>3</v>
      </c>
      <c r="B10" s="106"/>
      <c r="C10" s="106" t="s">
        <v>4</v>
      </c>
      <c r="D10" s="106"/>
      <c r="E10" s="106" t="s">
        <v>5</v>
      </c>
      <c r="F10" s="106"/>
      <c r="G10" s="39" t="s">
        <v>6</v>
      </c>
      <c r="H10" s="26" t="s">
        <v>7</v>
      </c>
      <c r="I10" s="39" t="s">
        <v>8</v>
      </c>
      <c r="J10" s="26" t="s">
        <v>161</v>
      </c>
      <c r="K10" s="26" t="s">
        <v>162</v>
      </c>
      <c r="L10" s="26" t="s">
        <v>163</v>
      </c>
    </row>
    <row r="11" spans="1:12" ht="107.25" customHeight="1" x14ac:dyDescent="0.3">
      <c r="A11" s="68" t="s">
        <v>9</v>
      </c>
      <c r="B11" s="68"/>
      <c r="C11" s="68" t="s">
        <v>10</v>
      </c>
      <c r="D11" s="68"/>
      <c r="E11" s="80" t="s">
        <v>11</v>
      </c>
      <c r="F11" s="68" t="s">
        <v>14</v>
      </c>
      <c r="G11" s="80" t="s">
        <v>195</v>
      </c>
      <c r="H11" s="83"/>
      <c r="I11" s="83"/>
      <c r="J11" s="188">
        <v>2100000</v>
      </c>
      <c r="K11" s="107">
        <v>2200221</v>
      </c>
      <c r="L11" s="83">
        <f>J11*130%</f>
        <v>2730000</v>
      </c>
    </row>
    <row r="12" spans="1:12" ht="45.75" customHeight="1" x14ac:dyDescent="0.3">
      <c r="A12" s="68"/>
      <c r="B12" s="68"/>
      <c r="C12" s="68"/>
      <c r="D12" s="68"/>
      <c r="E12" s="81"/>
      <c r="F12" s="82"/>
      <c r="G12" s="81"/>
      <c r="H12" s="83"/>
      <c r="I12" s="83"/>
      <c r="J12" s="188"/>
      <c r="K12" s="107"/>
      <c r="L12" s="83"/>
    </row>
    <row r="13" spans="1:12" x14ac:dyDescent="0.3">
      <c r="A13" s="68"/>
      <c r="B13" s="68"/>
      <c r="C13" s="68"/>
      <c r="D13" s="68"/>
      <c r="E13" s="81"/>
      <c r="F13" s="82"/>
      <c r="G13" s="81"/>
      <c r="H13" s="83"/>
      <c r="I13" s="83"/>
      <c r="J13" s="188"/>
      <c r="K13" s="107"/>
      <c r="L13" s="83"/>
    </row>
    <row r="14" spans="1:12" ht="67.5" customHeight="1" x14ac:dyDescent="0.3">
      <c r="A14" s="68"/>
      <c r="B14" s="68"/>
      <c r="C14" s="68"/>
      <c r="D14" s="68"/>
      <c r="E14" s="81"/>
      <c r="F14" s="80" t="s">
        <v>16</v>
      </c>
      <c r="G14" s="80" t="s">
        <v>194</v>
      </c>
      <c r="H14" s="83"/>
      <c r="I14" s="83"/>
      <c r="J14" s="188">
        <v>2100000</v>
      </c>
      <c r="K14" s="107">
        <v>2200221</v>
      </c>
      <c r="L14" s="83">
        <f>J14*128%</f>
        <v>2688000</v>
      </c>
    </row>
    <row r="15" spans="1:12" ht="45.75" customHeight="1" x14ac:dyDescent="0.3">
      <c r="A15" s="68"/>
      <c r="B15" s="68"/>
      <c r="C15" s="68"/>
      <c r="D15" s="68"/>
      <c r="E15" s="81"/>
      <c r="F15" s="81"/>
      <c r="G15" s="81"/>
      <c r="H15" s="83"/>
      <c r="I15" s="83"/>
      <c r="J15" s="188"/>
      <c r="K15" s="107"/>
      <c r="L15" s="83"/>
    </row>
    <row r="16" spans="1:12" ht="23.25" customHeight="1" x14ac:dyDescent="0.3">
      <c r="A16" s="68"/>
      <c r="B16" s="68"/>
      <c r="C16" s="68"/>
      <c r="D16" s="68"/>
      <c r="E16" s="81"/>
      <c r="F16" s="81"/>
      <c r="G16" s="81"/>
      <c r="H16" s="83"/>
      <c r="I16" s="83"/>
      <c r="J16" s="188"/>
      <c r="K16" s="107"/>
      <c r="L16" s="83"/>
    </row>
    <row r="17" spans="1:12" x14ac:dyDescent="0.3">
      <c r="A17" s="68"/>
      <c r="B17" s="68"/>
      <c r="C17" s="68"/>
      <c r="D17" s="68"/>
      <c r="E17" s="81"/>
      <c r="F17" s="81"/>
      <c r="G17" s="81"/>
      <c r="H17" s="83"/>
      <c r="I17" s="83"/>
      <c r="J17" s="188"/>
      <c r="K17" s="107"/>
      <c r="L17" s="83"/>
    </row>
    <row r="18" spans="1:12" x14ac:dyDescent="0.3">
      <c r="A18" s="68"/>
      <c r="B18" s="68"/>
      <c r="C18" s="68"/>
      <c r="D18" s="68"/>
      <c r="E18" s="68" t="s">
        <v>12</v>
      </c>
      <c r="F18" s="68" t="s">
        <v>14</v>
      </c>
      <c r="G18" s="83" t="s">
        <v>17</v>
      </c>
      <c r="H18" s="54"/>
      <c r="I18" s="54"/>
      <c r="J18" s="1"/>
      <c r="K18" s="1"/>
      <c r="L18" s="1"/>
    </row>
    <row r="19" spans="1:12" x14ac:dyDescent="0.3">
      <c r="A19" s="68"/>
      <c r="B19" s="68"/>
      <c r="C19" s="68"/>
      <c r="D19" s="68"/>
      <c r="E19" s="82"/>
      <c r="F19" s="82"/>
      <c r="G19" s="83"/>
      <c r="H19" s="54"/>
      <c r="I19" s="54"/>
      <c r="J19" s="1"/>
      <c r="K19" s="1"/>
      <c r="L19" s="1"/>
    </row>
    <row r="20" spans="1:12" ht="43.2" x14ac:dyDescent="0.3">
      <c r="A20" s="68"/>
      <c r="B20" s="68"/>
      <c r="C20" s="68"/>
      <c r="D20" s="68"/>
      <c r="E20" s="82"/>
      <c r="F20" s="36" t="s">
        <v>16</v>
      </c>
      <c r="G20" s="38" t="s">
        <v>17</v>
      </c>
      <c r="H20" s="1"/>
      <c r="I20" s="1"/>
      <c r="J20" s="1"/>
      <c r="K20" s="1"/>
      <c r="L20" s="1"/>
    </row>
    <row r="21" spans="1:12" x14ac:dyDescent="0.3">
      <c r="A21" s="68"/>
      <c r="B21" s="68"/>
      <c r="C21" s="68"/>
      <c r="D21" s="68"/>
      <c r="E21" s="69" t="s">
        <v>13</v>
      </c>
      <c r="F21" s="80" t="s">
        <v>14</v>
      </c>
      <c r="G21" s="83" t="s">
        <v>17</v>
      </c>
      <c r="H21" s="54"/>
      <c r="I21" s="54"/>
      <c r="J21" s="1"/>
      <c r="K21" s="1"/>
      <c r="L21" s="1"/>
    </row>
    <row r="22" spans="1:12" x14ac:dyDescent="0.3">
      <c r="A22" s="68"/>
      <c r="B22" s="68"/>
      <c r="C22" s="68"/>
      <c r="D22" s="68"/>
      <c r="E22" s="83"/>
      <c r="F22" s="81"/>
      <c r="G22" s="83"/>
      <c r="H22" s="54"/>
      <c r="I22" s="54"/>
      <c r="J22" s="1"/>
      <c r="K22" s="1"/>
      <c r="L22" s="1"/>
    </row>
    <row r="23" spans="1:12" x14ac:dyDescent="0.3">
      <c r="A23" s="68"/>
      <c r="B23" s="68"/>
      <c r="C23" s="68"/>
      <c r="D23" s="68"/>
      <c r="E23" s="83"/>
      <c r="F23" s="81"/>
      <c r="G23" s="83"/>
      <c r="H23" s="54"/>
      <c r="I23" s="54"/>
      <c r="J23" s="1"/>
      <c r="K23" s="1"/>
      <c r="L23" s="1"/>
    </row>
    <row r="24" spans="1:12" x14ac:dyDescent="0.3">
      <c r="A24" s="68"/>
      <c r="B24" s="68"/>
      <c r="C24" s="68"/>
      <c r="D24" s="68"/>
      <c r="E24" s="83"/>
      <c r="F24" s="80" t="s">
        <v>15</v>
      </c>
      <c r="G24" s="69" t="s">
        <v>17</v>
      </c>
      <c r="H24" s="54"/>
      <c r="I24" s="54"/>
      <c r="J24" s="1"/>
      <c r="K24" s="1"/>
      <c r="L24" s="1"/>
    </row>
    <row r="25" spans="1:12" x14ac:dyDescent="0.3">
      <c r="A25" s="68"/>
      <c r="B25" s="68"/>
      <c r="C25" s="68"/>
      <c r="D25" s="68"/>
      <c r="E25" s="83"/>
      <c r="F25" s="81"/>
      <c r="G25" s="83"/>
      <c r="H25" s="54"/>
      <c r="I25" s="54"/>
      <c r="J25" s="1"/>
      <c r="K25" s="1"/>
      <c r="L25" s="1"/>
    </row>
    <row r="26" spans="1:12" x14ac:dyDescent="0.3">
      <c r="A26" s="68"/>
      <c r="B26" s="68"/>
      <c r="C26" s="68"/>
      <c r="D26" s="68"/>
      <c r="E26" s="83"/>
      <c r="F26" s="81"/>
      <c r="G26" s="83"/>
      <c r="H26" s="54"/>
      <c r="I26" s="54"/>
      <c r="J26" s="1"/>
      <c r="K26" s="1"/>
      <c r="L26" s="1"/>
    </row>
    <row r="27" spans="1:12" x14ac:dyDescent="0.3">
      <c r="A27" s="68"/>
      <c r="B27" s="68"/>
      <c r="C27" s="69" t="s">
        <v>18</v>
      </c>
      <c r="D27" s="69"/>
      <c r="E27" s="82" t="s">
        <v>19</v>
      </c>
      <c r="F27" s="1" t="s">
        <v>21</v>
      </c>
      <c r="G27" s="38" t="s">
        <v>17</v>
      </c>
      <c r="H27" s="1"/>
      <c r="I27" s="1"/>
      <c r="J27" s="1"/>
      <c r="K27" s="1"/>
      <c r="L27" s="1"/>
    </row>
    <row r="28" spans="1:12" x14ac:dyDescent="0.3">
      <c r="A28" s="68"/>
      <c r="B28" s="68"/>
      <c r="C28" s="69"/>
      <c r="D28" s="69"/>
      <c r="E28" s="82"/>
      <c r="F28" s="1" t="s">
        <v>22</v>
      </c>
      <c r="G28" s="38" t="s">
        <v>17</v>
      </c>
      <c r="H28" s="1"/>
      <c r="I28" s="1"/>
      <c r="J28" s="1"/>
      <c r="K28" s="1"/>
      <c r="L28" s="1"/>
    </row>
    <row r="29" spans="1:12" ht="409.2" customHeight="1" x14ac:dyDescent="0.3">
      <c r="A29" s="68"/>
      <c r="B29" s="68"/>
      <c r="C29" s="69"/>
      <c r="D29" s="69"/>
      <c r="E29" s="69" t="s">
        <v>20</v>
      </c>
      <c r="F29" s="38" t="s">
        <v>24</v>
      </c>
      <c r="G29" s="36" t="s">
        <v>193</v>
      </c>
      <c r="H29" s="1"/>
      <c r="I29" s="1"/>
      <c r="J29" s="40">
        <v>2100000</v>
      </c>
      <c r="K29" s="40">
        <v>2200221</v>
      </c>
      <c r="L29" s="41">
        <f>J29*115%</f>
        <v>2415000</v>
      </c>
    </row>
    <row r="30" spans="1:12" x14ac:dyDescent="0.3">
      <c r="A30" s="68"/>
      <c r="B30" s="68"/>
      <c r="C30" s="69"/>
      <c r="D30" s="69"/>
      <c r="E30" s="69"/>
      <c r="F30" s="83" t="s">
        <v>23</v>
      </c>
      <c r="G30" s="83" t="s">
        <v>17</v>
      </c>
      <c r="H30" s="54"/>
      <c r="I30" s="54"/>
      <c r="J30" s="54"/>
      <c r="K30" s="1"/>
      <c r="L30" s="1"/>
    </row>
    <row r="31" spans="1:12" x14ac:dyDescent="0.3">
      <c r="A31" s="68"/>
      <c r="B31" s="68"/>
      <c r="C31" s="69"/>
      <c r="D31" s="69"/>
      <c r="E31" s="69"/>
      <c r="F31" s="83"/>
      <c r="G31" s="83"/>
      <c r="H31" s="54"/>
      <c r="I31" s="54"/>
      <c r="J31" s="54"/>
      <c r="K31" s="1"/>
      <c r="L31" s="1"/>
    </row>
    <row r="32" spans="1:12" x14ac:dyDescent="0.3">
      <c r="A32" s="68"/>
      <c r="B32" s="68"/>
      <c r="C32" s="68" t="s">
        <v>25</v>
      </c>
      <c r="D32" s="68"/>
      <c r="E32" s="54" t="s">
        <v>26</v>
      </c>
      <c r="F32" s="54"/>
      <c r="G32" s="54" t="s">
        <v>17</v>
      </c>
      <c r="H32" s="54"/>
      <c r="I32" s="54"/>
      <c r="J32" s="54"/>
      <c r="K32" s="1"/>
      <c r="L32" s="1"/>
    </row>
    <row r="33" spans="1:12" x14ac:dyDescent="0.3">
      <c r="A33" s="68"/>
      <c r="B33" s="68"/>
      <c r="C33" s="68"/>
      <c r="D33" s="68"/>
      <c r="E33" s="54"/>
      <c r="F33" s="54"/>
      <c r="G33" s="54"/>
      <c r="H33" s="54"/>
      <c r="I33" s="54"/>
      <c r="J33" s="54"/>
      <c r="K33" s="1"/>
      <c r="L33" s="1"/>
    </row>
    <row r="34" spans="1:12" ht="6" customHeight="1" x14ac:dyDescent="0.3">
      <c r="A34" s="68"/>
      <c r="B34" s="68"/>
      <c r="C34" s="68"/>
      <c r="D34" s="68"/>
      <c r="E34" s="54" t="s">
        <v>27</v>
      </c>
      <c r="F34" s="54"/>
      <c r="G34" s="54" t="s">
        <v>17</v>
      </c>
      <c r="H34" s="54"/>
      <c r="I34" s="54"/>
      <c r="J34" s="54"/>
      <c r="K34" s="1"/>
      <c r="L34" s="1"/>
    </row>
    <row r="35" spans="1:12" ht="27.6" customHeight="1" x14ac:dyDescent="0.3">
      <c r="A35" s="68"/>
      <c r="B35" s="68"/>
      <c r="C35" s="68"/>
      <c r="D35" s="68"/>
      <c r="E35" s="54"/>
      <c r="F35" s="54"/>
      <c r="G35" s="54"/>
      <c r="H35" s="54"/>
      <c r="I35" s="54"/>
      <c r="J35" s="54"/>
      <c r="K35" s="1"/>
      <c r="L35" s="1"/>
    </row>
    <row r="36" spans="1:12" ht="10.199999999999999" customHeight="1" x14ac:dyDescent="0.3">
      <c r="A36" s="68"/>
      <c r="B36" s="68"/>
      <c r="C36" s="68"/>
      <c r="D36" s="68"/>
      <c r="E36" s="54" t="s">
        <v>28</v>
      </c>
      <c r="F36" s="54"/>
      <c r="G36" s="54" t="s">
        <v>17</v>
      </c>
      <c r="H36" s="54"/>
      <c r="I36" s="54"/>
      <c r="J36" s="54"/>
      <c r="K36" s="1"/>
      <c r="L36" s="1"/>
    </row>
    <row r="37" spans="1:12" ht="21.6" customHeight="1" x14ac:dyDescent="0.3">
      <c r="A37" s="68"/>
      <c r="B37" s="68"/>
      <c r="C37" s="68"/>
      <c r="D37" s="68"/>
      <c r="E37" s="54"/>
      <c r="F37" s="54"/>
      <c r="G37" s="54"/>
      <c r="H37" s="54"/>
      <c r="I37" s="54"/>
      <c r="J37" s="54"/>
      <c r="K37" s="1"/>
      <c r="L37" s="1"/>
    </row>
    <row r="38" spans="1:12" ht="81" customHeight="1" x14ac:dyDescent="0.3">
      <c r="A38" s="68"/>
      <c r="B38" s="68"/>
      <c r="C38" s="68"/>
      <c r="D38" s="68"/>
      <c r="E38" s="54"/>
      <c r="F38" s="54"/>
      <c r="G38" s="54"/>
      <c r="H38" s="54"/>
      <c r="I38" s="54"/>
      <c r="J38" s="54"/>
      <c r="K38" s="1"/>
      <c r="L38" s="1"/>
    </row>
    <row r="39" spans="1:12" x14ac:dyDescent="0.3">
      <c r="A39" s="69" t="s">
        <v>29</v>
      </c>
      <c r="B39" s="83"/>
      <c r="C39" s="82" t="s">
        <v>30</v>
      </c>
      <c r="D39" s="82"/>
      <c r="E39" s="54"/>
      <c r="F39" s="54"/>
      <c r="G39" s="186" t="s">
        <v>192</v>
      </c>
      <c r="H39" s="83"/>
      <c r="I39" s="83"/>
      <c r="J39" s="107">
        <v>9300000</v>
      </c>
      <c r="K39" s="107">
        <v>9363861</v>
      </c>
      <c r="L39" s="56">
        <f>J39*130%</f>
        <v>12090000</v>
      </c>
    </row>
    <row r="40" spans="1:12" x14ac:dyDescent="0.3">
      <c r="A40" s="83"/>
      <c r="B40" s="83"/>
      <c r="C40" s="82"/>
      <c r="D40" s="82"/>
      <c r="E40" s="54"/>
      <c r="F40" s="54"/>
      <c r="G40" s="81"/>
      <c r="H40" s="83"/>
      <c r="I40" s="83"/>
      <c r="J40" s="83"/>
      <c r="K40" s="107"/>
      <c r="L40" s="59"/>
    </row>
    <row r="41" spans="1:12" ht="362.25" customHeight="1" x14ac:dyDescent="0.3">
      <c r="A41" s="83"/>
      <c r="B41" s="83"/>
      <c r="C41" s="82"/>
      <c r="D41" s="82"/>
      <c r="E41" s="54"/>
      <c r="F41" s="54"/>
      <c r="G41" s="81"/>
      <c r="H41" s="83"/>
      <c r="I41" s="83"/>
      <c r="J41" s="83"/>
      <c r="K41" s="107"/>
      <c r="L41" s="60"/>
    </row>
    <row r="42" spans="1:12" x14ac:dyDescent="0.3">
      <c r="A42" s="83"/>
      <c r="B42" s="83"/>
      <c r="C42" s="83" t="s">
        <v>31</v>
      </c>
      <c r="D42" s="83"/>
      <c r="E42" s="54"/>
      <c r="F42" s="54"/>
      <c r="G42" s="54" t="s">
        <v>17</v>
      </c>
      <c r="H42" s="54"/>
      <c r="I42" s="54"/>
      <c r="J42" s="54"/>
      <c r="K42" s="1"/>
      <c r="L42" s="1"/>
    </row>
    <row r="43" spans="1:12" x14ac:dyDescent="0.3">
      <c r="A43" s="83"/>
      <c r="B43" s="83"/>
      <c r="C43" s="83"/>
      <c r="D43" s="83"/>
      <c r="E43" s="54"/>
      <c r="F43" s="54"/>
      <c r="G43" s="54"/>
      <c r="H43" s="54"/>
      <c r="I43" s="54"/>
      <c r="J43" s="54"/>
      <c r="K43" s="1"/>
      <c r="L43" s="1"/>
    </row>
    <row r="44" spans="1:12" x14ac:dyDescent="0.3">
      <c r="A44" s="83"/>
      <c r="B44" s="83"/>
      <c r="C44" s="83"/>
      <c r="D44" s="83"/>
      <c r="E44" s="54"/>
      <c r="F44" s="54"/>
      <c r="G44" s="54"/>
      <c r="H44" s="54"/>
      <c r="I44" s="54"/>
      <c r="J44" s="54"/>
      <c r="K44" s="1"/>
      <c r="L44" s="1"/>
    </row>
    <row r="45" spans="1:12" x14ac:dyDescent="0.3">
      <c r="A45" s="83"/>
      <c r="B45" s="83"/>
      <c r="C45" s="83" t="s">
        <v>32</v>
      </c>
      <c r="D45" s="83"/>
      <c r="E45" s="54"/>
      <c r="F45" s="54"/>
      <c r="G45" s="54" t="s">
        <v>17</v>
      </c>
      <c r="H45" s="54"/>
      <c r="I45" s="54"/>
      <c r="J45" s="54"/>
      <c r="K45" s="1"/>
      <c r="L45" s="1"/>
    </row>
    <row r="46" spans="1:12" x14ac:dyDescent="0.3">
      <c r="A46" s="83"/>
      <c r="B46" s="83"/>
      <c r="C46" s="83"/>
      <c r="D46" s="83"/>
      <c r="E46" s="54"/>
      <c r="F46" s="54"/>
      <c r="G46" s="54"/>
      <c r="H46" s="54"/>
      <c r="I46" s="54"/>
      <c r="J46" s="54"/>
      <c r="K46" s="1"/>
      <c r="L46" s="1"/>
    </row>
    <row r="47" spans="1:12" x14ac:dyDescent="0.3">
      <c r="A47" s="83"/>
      <c r="B47" s="83"/>
      <c r="C47" s="83"/>
      <c r="D47" s="83"/>
      <c r="E47" s="54"/>
      <c r="F47" s="54"/>
      <c r="G47" s="54"/>
      <c r="H47" s="54"/>
      <c r="I47" s="54"/>
      <c r="J47" s="54"/>
      <c r="K47" s="1"/>
      <c r="L47" s="1"/>
    </row>
    <row r="48" spans="1:12" x14ac:dyDescent="0.3">
      <c r="A48" s="83"/>
      <c r="B48" s="83"/>
      <c r="C48" s="83" t="s">
        <v>33</v>
      </c>
      <c r="D48" s="83"/>
      <c r="E48" s="54"/>
      <c r="F48" s="54"/>
      <c r="G48" s="54" t="s">
        <v>17</v>
      </c>
      <c r="H48" s="54"/>
      <c r="I48" s="54"/>
      <c r="J48" s="54"/>
      <c r="K48" s="1"/>
      <c r="L48" s="1"/>
    </row>
    <row r="49" spans="1:12" x14ac:dyDescent="0.3">
      <c r="A49" s="83"/>
      <c r="B49" s="83"/>
      <c r="C49" s="83"/>
      <c r="D49" s="83"/>
      <c r="E49" s="54"/>
      <c r="F49" s="54"/>
      <c r="G49" s="54"/>
      <c r="H49" s="54"/>
      <c r="I49" s="54"/>
      <c r="J49" s="54"/>
      <c r="K49" s="1"/>
      <c r="L49" s="1"/>
    </row>
    <row r="50" spans="1:12" x14ac:dyDescent="0.3">
      <c r="A50" s="93" t="s">
        <v>34</v>
      </c>
      <c r="B50" s="54"/>
      <c r="C50" s="54"/>
      <c r="D50" s="54"/>
      <c r="E50" s="54"/>
      <c r="F50" s="54"/>
      <c r="G50" s="189"/>
      <c r="H50" s="54"/>
      <c r="I50" s="54"/>
      <c r="J50" s="54"/>
      <c r="K50" s="1"/>
      <c r="L50" s="1"/>
    </row>
    <row r="51" spans="1:12" x14ac:dyDescent="0.3">
      <c r="A51" s="54"/>
      <c r="B51" s="54"/>
      <c r="C51" s="54"/>
      <c r="D51" s="54"/>
      <c r="E51" s="54"/>
      <c r="F51" s="54"/>
      <c r="G51" s="54"/>
      <c r="H51" s="54"/>
      <c r="I51" s="54"/>
      <c r="J51" s="54"/>
      <c r="K51" s="1"/>
      <c r="L51" s="1"/>
    </row>
    <row r="52" spans="1:12" x14ac:dyDescent="0.3">
      <c r="A52" s="54"/>
      <c r="B52" s="54"/>
      <c r="C52" s="54"/>
      <c r="D52" s="54"/>
      <c r="E52" s="54"/>
      <c r="F52" s="54"/>
      <c r="G52" s="54"/>
      <c r="H52" s="54"/>
      <c r="I52" s="54"/>
      <c r="J52" s="54"/>
      <c r="K52" s="1"/>
      <c r="L52" s="1"/>
    </row>
  </sheetData>
  <mergeCells count="104">
    <mergeCell ref="E18:E20"/>
    <mergeCell ref="F18:F19"/>
    <mergeCell ref="C27:D31"/>
    <mergeCell ref="H24:H26"/>
    <mergeCell ref="I24:I26"/>
    <mergeCell ref="G18:G19"/>
    <mergeCell ref="H18:H19"/>
    <mergeCell ref="I18:I19"/>
    <mergeCell ref="E21:E26"/>
    <mergeCell ref="F21:F23"/>
    <mergeCell ref="G21:G23"/>
    <mergeCell ref="H21:H23"/>
    <mergeCell ref="I21:I23"/>
    <mergeCell ref="F24:F26"/>
    <mergeCell ref="G24:G26"/>
    <mergeCell ref="G30:G31"/>
    <mergeCell ref="E27:E28"/>
    <mergeCell ref="E29:E31"/>
    <mergeCell ref="F30:F31"/>
    <mergeCell ref="C11:D26"/>
    <mergeCell ref="E11:E17"/>
    <mergeCell ref="F11:F13"/>
    <mergeCell ref="H30:H31"/>
    <mergeCell ref="I30:I31"/>
    <mergeCell ref="J30:J31"/>
    <mergeCell ref="C32:D38"/>
    <mergeCell ref="E32:E33"/>
    <mergeCell ref="F32:F33"/>
    <mergeCell ref="G32:G33"/>
    <mergeCell ref="H32:H33"/>
    <mergeCell ref="I32:I33"/>
    <mergeCell ref="J34:J35"/>
    <mergeCell ref="E36:E38"/>
    <mergeCell ref="F36:F38"/>
    <mergeCell ref="G36:G38"/>
    <mergeCell ref="H36:H38"/>
    <mergeCell ref="I36:I38"/>
    <mergeCell ref="J36:J38"/>
    <mergeCell ref="J32:J33"/>
    <mergeCell ref="E34:E35"/>
    <mergeCell ref="F34:F35"/>
    <mergeCell ref="G34:G35"/>
    <mergeCell ref="H34:H35"/>
    <mergeCell ref="I34:I35"/>
    <mergeCell ref="F42:F44"/>
    <mergeCell ref="G42:G44"/>
    <mergeCell ref="H42:H44"/>
    <mergeCell ref="I42:I44"/>
    <mergeCell ref="J42:J44"/>
    <mergeCell ref="H39:H41"/>
    <mergeCell ref="A39:B49"/>
    <mergeCell ref="C39:D41"/>
    <mergeCell ref="E39:E41"/>
    <mergeCell ref="F39:F41"/>
    <mergeCell ref="G39:G41"/>
    <mergeCell ref="C45:D47"/>
    <mergeCell ref="E45:E47"/>
    <mergeCell ref="F45:F47"/>
    <mergeCell ref="G45:G47"/>
    <mergeCell ref="K39:K41"/>
    <mergeCell ref="I50:I52"/>
    <mergeCell ref="J50:J52"/>
    <mergeCell ref="A50:B52"/>
    <mergeCell ref="C50:D52"/>
    <mergeCell ref="E50:E52"/>
    <mergeCell ref="F50:F52"/>
    <mergeCell ref="G50:G52"/>
    <mergeCell ref="H50:H52"/>
    <mergeCell ref="H45:H47"/>
    <mergeCell ref="I45:I47"/>
    <mergeCell ref="J45:J47"/>
    <mergeCell ref="C48:D49"/>
    <mergeCell ref="E48:E49"/>
    <mergeCell ref="F48:F49"/>
    <mergeCell ref="G48:G49"/>
    <mergeCell ref="H48:H49"/>
    <mergeCell ref="I48:I49"/>
    <mergeCell ref="J48:J49"/>
    <mergeCell ref="I39:I41"/>
    <mergeCell ref="J39:J41"/>
    <mergeCell ref="C42:D44"/>
    <mergeCell ref="E42:E44"/>
    <mergeCell ref="L39:L41"/>
    <mergeCell ref="A1:L1"/>
    <mergeCell ref="A2:L2"/>
    <mergeCell ref="A3:L3"/>
    <mergeCell ref="A4:L9"/>
    <mergeCell ref="J11:J13"/>
    <mergeCell ref="K11:K13"/>
    <mergeCell ref="L11:L13"/>
    <mergeCell ref="J14:J17"/>
    <mergeCell ref="K14:K17"/>
    <mergeCell ref="L14:L17"/>
    <mergeCell ref="G11:G13"/>
    <mergeCell ref="H11:H13"/>
    <mergeCell ref="I11:I13"/>
    <mergeCell ref="F14:F17"/>
    <mergeCell ref="G14:G17"/>
    <mergeCell ref="H14:H17"/>
    <mergeCell ref="I14:I17"/>
    <mergeCell ref="A10:B10"/>
    <mergeCell ref="C10:D10"/>
    <mergeCell ref="E10:F10"/>
    <mergeCell ref="A11:B38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opLeftCell="C1" workbookViewId="0">
      <selection activeCell="M10" sqref="M1:M1048576"/>
    </sheetView>
  </sheetViews>
  <sheetFormatPr defaultRowHeight="14.4" x14ac:dyDescent="0.3"/>
  <cols>
    <col min="5" max="5" width="15.33203125" customWidth="1"/>
    <col min="6" max="6" width="16.33203125" customWidth="1"/>
    <col min="7" max="7" width="101" customWidth="1"/>
    <col min="8" max="8" width="11" bestFit="1" customWidth="1"/>
    <col min="9" max="9" width="9.5546875" bestFit="1" customWidth="1"/>
  </cols>
  <sheetData>
    <row r="1" spans="1:12" x14ac:dyDescent="0.3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 x14ac:dyDescent="0.3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x14ac:dyDescent="0.3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2" ht="15" customHeight="1" x14ac:dyDescent="0.3">
      <c r="A4" s="53" t="s">
        <v>204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2" x14ac:dyDescent="0.3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</row>
    <row r="6" spans="1:12" x14ac:dyDescent="0.3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</row>
    <row r="7" spans="1:12" x14ac:dyDescent="0.3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</row>
    <row r="8" spans="1:12" x14ac:dyDescent="0.3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</row>
    <row r="9" spans="1:12" x14ac:dyDescent="0.3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</row>
    <row r="10" spans="1:12" s="29" customFormat="1" ht="100.8" x14ac:dyDescent="0.3">
      <c r="A10" s="106" t="s">
        <v>3</v>
      </c>
      <c r="B10" s="106"/>
      <c r="C10" s="106" t="s">
        <v>4</v>
      </c>
      <c r="D10" s="106"/>
      <c r="E10" s="106" t="s">
        <v>5</v>
      </c>
      <c r="F10" s="106"/>
      <c r="G10" s="39" t="s">
        <v>6</v>
      </c>
      <c r="H10" s="26" t="s">
        <v>7</v>
      </c>
      <c r="I10" s="39" t="s">
        <v>8</v>
      </c>
      <c r="J10" s="26" t="s">
        <v>161</v>
      </c>
      <c r="K10" s="26" t="s">
        <v>162</v>
      </c>
      <c r="L10" s="26" t="s">
        <v>163</v>
      </c>
    </row>
    <row r="11" spans="1:12" ht="14.4" customHeight="1" x14ac:dyDescent="0.3">
      <c r="A11" s="68" t="s">
        <v>9</v>
      </c>
      <c r="B11" s="68"/>
      <c r="C11" s="68" t="s">
        <v>10</v>
      </c>
      <c r="D11" s="68"/>
      <c r="E11" s="80" t="s">
        <v>11</v>
      </c>
      <c r="F11" s="68" t="s">
        <v>14</v>
      </c>
      <c r="G11" s="80" t="s">
        <v>203</v>
      </c>
      <c r="H11" s="83"/>
      <c r="I11" s="83"/>
      <c r="J11" s="83">
        <v>260000</v>
      </c>
      <c r="K11" s="83" t="s">
        <v>17</v>
      </c>
      <c r="L11" s="56">
        <f>J11*120%</f>
        <v>312000</v>
      </c>
    </row>
    <row r="12" spans="1:12" x14ac:dyDescent="0.3">
      <c r="A12" s="68"/>
      <c r="B12" s="68"/>
      <c r="C12" s="68"/>
      <c r="D12" s="68"/>
      <c r="E12" s="81"/>
      <c r="F12" s="82"/>
      <c r="G12" s="81"/>
      <c r="H12" s="83"/>
      <c r="I12" s="83"/>
      <c r="J12" s="83"/>
      <c r="K12" s="83"/>
      <c r="L12" s="59"/>
    </row>
    <row r="13" spans="1:12" ht="61.95" customHeight="1" x14ac:dyDescent="0.3">
      <c r="A13" s="68"/>
      <c r="B13" s="68"/>
      <c r="C13" s="68"/>
      <c r="D13" s="68"/>
      <c r="E13" s="81"/>
      <c r="F13" s="82"/>
      <c r="G13" s="81"/>
      <c r="H13" s="83"/>
      <c r="I13" s="83"/>
      <c r="J13" s="83"/>
      <c r="K13" s="83"/>
      <c r="L13" s="60"/>
    </row>
    <row r="14" spans="1:12" x14ac:dyDescent="0.3">
      <c r="A14" s="68"/>
      <c r="B14" s="68"/>
      <c r="C14" s="68"/>
      <c r="D14" s="68"/>
      <c r="E14" s="81"/>
      <c r="F14" s="80" t="s">
        <v>16</v>
      </c>
      <c r="G14" s="80" t="s">
        <v>202</v>
      </c>
      <c r="H14" s="83"/>
      <c r="I14" s="83"/>
      <c r="J14" s="56">
        <v>260000</v>
      </c>
      <c r="K14" s="152">
        <v>253333</v>
      </c>
      <c r="L14" s="56">
        <f>J14*118%</f>
        <v>306800</v>
      </c>
    </row>
    <row r="15" spans="1:12" x14ac:dyDescent="0.3">
      <c r="A15" s="68"/>
      <c r="B15" s="68"/>
      <c r="C15" s="68"/>
      <c r="D15" s="68"/>
      <c r="E15" s="81"/>
      <c r="F15" s="81"/>
      <c r="G15" s="81"/>
      <c r="H15" s="83"/>
      <c r="I15" s="83"/>
      <c r="J15" s="59"/>
      <c r="K15" s="153"/>
      <c r="L15" s="59"/>
    </row>
    <row r="16" spans="1:12" x14ac:dyDescent="0.3">
      <c r="A16" s="68"/>
      <c r="B16" s="68"/>
      <c r="C16" s="68"/>
      <c r="D16" s="68"/>
      <c r="E16" s="81"/>
      <c r="F16" s="81"/>
      <c r="G16" s="81"/>
      <c r="H16" s="83"/>
      <c r="I16" s="83"/>
      <c r="J16" s="59"/>
      <c r="K16" s="153"/>
      <c r="L16" s="59"/>
    </row>
    <row r="17" spans="1:12" x14ac:dyDescent="0.3">
      <c r="A17" s="68"/>
      <c r="B17" s="68"/>
      <c r="C17" s="68"/>
      <c r="D17" s="68"/>
      <c r="E17" s="81"/>
      <c r="F17" s="81"/>
      <c r="G17" s="81"/>
      <c r="H17" s="83"/>
      <c r="I17" s="83"/>
      <c r="J17" s="60"/>
      <c r="K17" s="154"/>
      <c r="L17" s="60"/>
    </row>
    <row r="18" spans="1:12" x14ac:dyDescent="0.3">
      <c r="A18" s="68"/>
      <c r="B18" s="68"/>
      <c r="C18" s="68"/>
      <c r="D18" s="68"/>
      <c r="E18" s="68" t="s">
        <v>12</v>
      </c>
      <c r="F18" s="68" t="s">
        <v>14</v>
      </c>
      <c r="G18" s="83" t="s">
        <v>17</v>
      </c>
      <c r="H18" s="54"/>
      <c r="I18" s="54"/>
      <c r="J18" s="1"/>
      <c r="K18" s="1"/>
      <c r="L18" s="1"/>
    </row>
    <row r="19" spans="1:12" ht="28.2" customHeight="1" x14ac:dyDescent="0.3">
      <c r="A19" s="68"/>
      <c r="B19" s="68"/>
      <c r="C19" s="68"/>
      <c r="D19" s="68"/>
      <c r="E19" s="82"/>
      <c r="F19" s="82"/>
      <c r="G19" s="83"/>
      <c r="H19" s="54"/>
      <c r="I19" s="54"/>
      <c r="J19" s="1"/>
      <c r="K19" s="1"/>
      <c r="L19" s="1"/>
    </row>
    <row r="20" spans="1:12" ht="49.2" customHeight="1" x14ac:dyDescent="0.3">
      <c r="A20" s="68"/>
      <c r="B20" s="68"/>
      <c r="C20" s="68"/>
      <c r="D20" s="68"/>
      <c r="E20" s="82"/>
      <c r="F20" s="36" t="s">
        <v>16</v>
      </c>
      <c r="G20" s="38" t="s">
        <v>17</v>
      </c>
      <c r="H20" s="1"/>
      <c r="I20" s="1"/>
      <c r="J20" s="1"/>
      <c r="K20" s="1"/>
      <c r="L20" s="1"/>
    </row>
    <row r="21" spans="1:12" x14ac:dyDescent="0.3">
      <c r="A21" s="68"/>
      <c r="B21" s="68"/>
      <c r="C21" s="68"/>
      <c r="D21" s="68"/>
      <c r="E21" s="69" t="s">
        <v>13</v>
      </c>
      <c r="F21" s="80" t="s">
        <v>14</v>
      </c>
      <c r="G21" s="83" t="s">
        <v>17</v>
      </c>
      <c r="H21" s="54"/>
      <c r="I21" s="54"/>
      <c r="J21" s="1"/>
      <c r="K21" s="1"/>
      <c r="L21" s="1"/>
    </row>
    <row r="22" spans="1:12" ht="13.2" customHeight="1" x14ac:dyDescent="0.3">
      <c r="A22" s="68"/>
      <c r="B22" s="68"/>
      <c r="C22" s="68"/>
      <c r="D22" s="68"/>
      <c r="E22" s="83"/>
      <c r="F22" s="81"/>
      <c r="G22" s="83"/>
      <c r="H22" s="54"/>
      <c r="I22" s="54"/>
      <c r="J22" s="1"/>
      <c r="K22" s="1"/>
      <c r="L22" s="1"/>
    </row>
    <row r="23" spans="1:12" hidden="1" x14ac:dyDescent="0.3">
      <c r="A23" s="68"/>
      <c r="B23" s="68"/>
      <c r="C23" s="68"/>
      <c r="D23" s="68"/>
      <c r="E23" s="83"/>
      <c r="F23" s="81"/>
      <c r="G23" s="83"/>
      <c r="H23" s="54"/>
      <c r="I23" s="54"/>
      <c r="J23" s="1"/>
      <c r="K23" s="1"/>
      <c r="L23" s="1"/>
    </row>
    <row r="24" spans="1:12" x14ac:dyDescent="0.3">
      <c r="A24" s="68"/>
      <c r="B24" s="68"/>
      <c r="C24" s="68"/>
      <c r="D24" s="68"/>
      <c r="E24" s="83"/>
      <c r="F24" s="80" t="s">
        <v>15</v>
      </c>
      <c r="G24" s="69" t="s">
        <v>17</v>
      </c>
      <c r="H24" s="54"/>
      <c r="I24" s="54"/>
      <c r="J24" s="1"/>
      <c r="K24" s="1"/>
      <c r="L24" s="1"/>
    </row>
    <row r="25" spans="1:12" x14ac:dyDescent="0.3">
      <c r="A25" s="68"/>
      <c r="B25" s="68"/>
      <c r="C25" s="68"/>
      <c r="D25" s="68"/>
      <c r="E25" s="83"/>
      <c r="F25" s="81"/>
      <c r="G25" s="83"/>
      <c r="H25" s="54"/>
      <c r="I25" s="54"/>
      <c r="J25" s="1"/>
      <c r="K25" s="1"/>
      <c r="L25" s="37"/>
    </row>
    <row r="26" spans="1:12" ht="16.5" customHeight="1" x14ac:dyDescent="0.3">
      <c r="A26" s="68"/>
      <c r="B26" s="68"/>
      <c r="C26" s="68"/>
      <c r="D26" s="68"/>
      <c r="E26" s="83"/>
      <c r="F26" s="81"/>
      <c r="G26" s="83"/>
      <c r="H26" s="54"/>
      <c r="I26" s="54"/>
      <c r="J26" s="1"/>
      <c r="K26" s="1"/>
      <c r="L26" s="1"/>
    </row>
    <row r="27" spans="1:12" ht="17.399999999999999" hidden="1" customHeight="1" x14ac:dyDescent="0.3">
      <c r="A27" s="68"/>
      <c r="B27" s="68"/>
      <c r="C27" s="69" t="s">
        <v>18</v>
      </c>
      <c r="D27" s="69"/>
      <c r="E27" s="82" t="s">
        <v>19</v>
      </c>
      <c r="F27" s="1" t="s">
        <v>21</v>
      </c>
      <c r="G27" s="38" t="s">
        <v>17</v>
      </c>
      <c r="H27" s="1"/>
      <c r="I27" s="1"/>
      <c r="J27" s="1"/>
      <c r="K27" s="1"/>
      <c r="L27" s="1"/>
    </row>
    <row r="28" spans="1:12" ht="28.2" hidden="1" customHeight="1" x14ac:dyDescent="0.3">
      <c r="A28" s="68"/>
      <c r="B28" s="68"/>
      <c r="C28" s="69"/>
      <c r="D28" s="69"/>
      <c r="E28" s="82"/>
      <c r="F28" s="1" t="s">
        <v>22</v>
      </c>
      <c r="G28" s="38" t="s">
        <v>17</v>
      </c>
      <c r="H28" s="1"/>
      <c r="I28" s="1"/>
      <c r="J28" s="1"/>
      <c r="K28" s="1"/>
      <c r="L28" s="1"/>
    </row>
    <row r="29" spans="1:12" ht="409.5" customHeight="1" x14ac:dyDescent="0.3">
      <c r="A29" s="68"/>
      <c r="B29" s="68"/>
      <c r="C29" s="69"/>
      <c r="D29" s="69"/>
      <c r="E29" s="69" t="s">
        <v>20</v>
      </c>
      <c r="F29" s="38" t="s">
        <v>24</v>
      </c>
      <c r="G29" s="36" t="s">
        <v>201</v>
      </c>
      <c r="H29" s="46"/>
      <c r="I29" s="46"/>
      <c r="J29" s="46">
        <v>247000</v>
      </c>
      <c r="K29" s="46" t="s">
        <v>17</v>
      </c>
      <c r="L29" s="46">
        <f>J29*115%</f>
        <v>284050</v>
      </c>
    </row>
    <row r="30" spans="1:12" ht="30.6" customHeight="1" x14ac:dyDescent="0.3">
      <c r="A30" s="68"/>
      <c r="B30" s="68"/>
      <c r="C30" s="69"/>
      <c r="D30" s="69"/>
      <c r="E30" s="69"/>
      <c r="F30" s="83" t="s">
        <v>23</v>
      </c>
      <c r="G30" s="83" t="s">
        <v>17</v>
      </c>
      <c r="H30" s="54"/>
      <c r="I30" s="54"/>
      <c r="J30" s="54"/>
      <c r="K30" s="1"/>
      <c r="L30" s="1"/>
    </row>
    <row r="31" spans="1:12" x14ac:dyDescent="0.3">
      <c r="A31" s="68"/>
      <c r="B31" s="68"/>
      <c r="C31" s="69"/>
      <c r="D31" s="69"/>
      <c r="E31" s="69"/>
      <c r="F31" s="83"/>
      <c r="G31" s="83"/>
      <c r="H31" s="54"/>
      <c r="I31" s="54"/>
      <c r="J31" s="54"/>
      <c r="K31" s="1"/>
      <c r="L31" s="1"/>
    </row>
    <row r="32" spans="1:12" ht="14.4" customHeight="1" x14ac:dyDescent="0.3">
      <c r="A32" s="68"/>
      <c r="B32" s="68"/>
      <c r="C32" s="68" t="s">
        <v>25</v>
      </c>
      <c r="D32" s="68"/>
      <c r="E32" s="54" t="s">
        <v>26</v>
      </c>
      <c r="F32" s="54"/>
      <c r="G32" s="54" t="s">
        <v>17</v>
      </c>
      <c r="H32" s="54"/>
      <c r="I32" s="54"/>
      <c r="J32" s="54"/>
      <c r="K32" s="1"/>
      <c r="L32" s="1"/>
    </row>
    <row r="33" spans="1:12" ht="18" customHeight="1" x14ac:dyDescent="0.3">
      <c r="A33" s="68"/>
      <c r="B33" s="68"/>
      <c r="C33" s="68"/>
      <c r="D33" s="68"/>
      <c r="E33" s="54"/>
      <c r="F33" s="54"/>
      <c r="G33" s="54"/>
      <c r="H33" s="54"/>
      <c r="I33" s="54"/>
      <c r="J33" s="54"/>
      <c r="K33" s="1"/>
      <c r="L33" s="1"/>
    </row>
    <row r="34" spans="1:12" x14ac:dyDescent="0.3">
      <c r="A34" s="68"/>
      <c r="B34" s="68"/>
      <c r="C34" s="68"/>
      <c r="D34" s="68"/>
      <c r="E34" s="54" t="s">
        <v>27</v>
      </c>
      <c r="F34" s="54"/>
      <c r="G34" s="54" t="s">
        <v>17</v>
      </c>
      <c r="H34" s="54"/>
      <c r="I34" s="54"/>
      <c r="J34" s="54"/>
      <c r="K34" s="1"/>
      <c r="L34" s="1"/>
    </row>
    <row r="35" spans="1:12" ht="16.2" customHeight="1" x14ac:dyDescent="0.3">
      <c r="A35" s="68"/>
      <c r="B35" s="68"/>
      <c r="C35" s="68"/>
      <c r="D35" s="68"/>
      <c r="E35" s="54"/>
      <c r="F35" s="54"/>
      <c r="G35" s="54"/>
      <c r="H35" s="54"/>
      <c r="I35" s="54"/>
      <c r="J35" s="54"/>
      <c r="K35" s="1"/>
      <c r="L35" s="1"/>
    </row>
    <row r="36" spans="1:12" x14ac:dyDescent="0.3">
      <c r="A36" s="68"/>
      <c r="B36" s="68"/>
      <c r="C36" s="68"/>
      <c r="D36" s="68"/>
      <c r="E36" s="54" t="s">
        <v>28</v>
      </c>
      <c r="F36" s="54"/>
      <c r="G36" s="54" t="s">
        <v>17</v>
      </c>
      <c r="H36" s="54"/>
      <c r="I36" s="54"/>
      <c r="J36" s="54"/>
      <c r="K36" s="1"/>
      <c r="L36" s="1"/>
    </row>
    <row r="37" spans="1:12" x14ac:dyDescent="0.3">
      <c r="A37" s="68"/>
      <c r="B37" s="68"/>
      <c r="C37" s="68"/>
      <c r="D37" s="68"/>
      <c r="E37" s="54"/>
      <c r="F37" s="54"/>
      <c r="G37" s="54"/>
      <c r="H37" s="54"/>
      <c r="I37" s="54"/>
      <c r="J37" s="54"/>
      <c r="K37" s="1"/>
      <c r="L37" s="1"/>
    </row>
    <row r="38" spans="1:12" x14ac:dyDescent="0.3">
      <c r="A38" s="68"/>
      <c r="B38" s="68"/>
      <c r="C38" s="68"/>
      <c r="D38" s="68"/>
      <c r="E38" s="54"/>
      <c r="F38" s="54"/>
      <c r="G38" s="54"/>
      <c r="H38" s="54"/>
      <c r="I38" s="54"/>
      <c r="J38" s="54"/>
      <c r="K38" s="1"/>
      <c r="L38" s="1"/>
    </row>
    <row r="39" spans="1:12" x14ac:dyDescent="0.3">
      <c r="A39" s="69" t="s">
        <v>29</v>
      </c>
      <c r="B39" s="83"/>
      <c r="C39" s="83" t="s">
        <v>30</v>
      </c>
      <c r="D39" s="83"/>
      <c r="E39" s="54"/>
      <c r="F39" s="54"/>
      <c r="G39" s="186" t="s">
        <v>200</v>
      </c>
      <c r="H39" s="83"/>
      <c r="I39" s="83"/>
      <c r="J39" s="83">
        <v>1812500</v>
      </c>
      <c r="K39" s="83">
        <v>1813171</v>
      </c>
      <c r="L39" s="56">
        <f>J39*115%</f>
        <v>2084374.9999999998</v>
      </c>
    </row>
    <row r="40" spans="1:12" x14ac:dyDescent="0.3">
      <c r="A40" s="83"/>
      <c r="B40" s="83"/>
      <c r="C40" s="83"/>
      <c r="D40" s="83"/>
      <c r="E40" s="54"/>
      <c r="F40" s="54"/>
      <c r="G40" s="81"/>
      <c r="H40" s="83"/>
      <c r="I40" s="83"/>
      <c r="J40" s="83"/>
      <c r="K40" s="83"/>
      <c r="L40" s="59"/>
    </row>
    <row r="41" spans="1:12" x14ac:dyDescent="0.3">
      <c r="A41" s="83"/>
      <c r="B41" s="83"/>
      <c r="C41" s="83"/>
      <c r="D41" s="83"/>
      <c r="E41" s="54"/>
      <c r="F41" s="54"/>
      <c r="G41" s="81"/>
      <c r="H41" s="83"/>
      <c r="I41" s="83"/>
      <c r="J41" s="83"/>
      <c r="K41" s="83"/>
      <c r="L41" s="60"/>
    </row>
    <row r="42" spans="1:12" x14ac:dyDescent="0.3">
      <c r="A42" s="83"/>
      <c r="B42" s="83"/>
      <c r="C42" s="83" t="s">
        <v>31</v>
      </c>
      <c r="D42" s="83"/>
      <c r="E42" s="54"/>
      <c r="F42" s="54"/>
      <c r="G42" s="54" t="s">
        <v>17</v>
      </c>
      <c r="H42" s="54"/>
      <c r="I42" s="54"/>
      <c r="J42" s="54"/>
      <c r="K42" s="1"/>
      <c r="L42" s="1"/>
    </row>
    <row r="43" spans="1:12" x14ac:dyDescent="0.3">
      <c r="A43" s="83"/>
      <c r="B43" s="83"/>
      <c r="C43" s="83"/>
      <c r="D43" s="83"/>
      <c r="E43" s="54"/>
      <c r="F43" s="54"/>
      <c r="G43" s="54"/>
      <c r="H43" s="54"/>
      <c r="I43" s="54"/>
      <c r="J43" s="54"/>
      <c r="K43" s="1"/>
      <c r="L43" s="1"/>
    </row>
    <row r="44" spans="1:12" x14ac:dyDescent="0.3">
      <c r="A44" s="83"/>
      <c r="B44" s="83"/>
      <c r="C44" s="83"/>
      <c r="D44" s="83"/>
      <c r="E44" s="54"/>
      <c r="F44" s="54"/>
      <c r="G44" s="54"/>
      <c r="H44" s="54"/>
      <c r="I44" s="54"/>
      <c r="J44" s="54"/>
      <c r="K44" s="1"/>
      <c r="L44" s="1"/>
    </row>
    <row r="45" spans="1:12" x14ac:dyDescent="0.3">
      <c r="A45" s="83"/>
      <c r="B45" s="83"/>
      <c r="C45" s="83" t="s">
        <v>32</v>
      </c>
      <c r="D45" s="83"/>
      <c r="E45" s="54"/>
      <c r="F45" s="54"/>
      <c r="G45" s="54" t="s">
        <v>17</v>
      </c>
      <c r="H45" s="54"/>
      <c r="I45" s="54"/>
      <c r="J45" s="54"/>
      <c r="K45" s="1"/>
      <c r="L45" s="1"/>
    </row>
    <row r="46" spans="1:12" x14ac:dyDescent="0.3">
      <c r="A46" s="83"/>
      <c r="B46" s="83"/>
      <c r="C46" s="83"/>
      <c r="D46" s="83"/>
      <c r="E46" s="54"/>
      <c r="F46" s="54"/>
      <c r="G46" s="54"/>
      <c r="H46" s="54"/>
      <c r="I46" s="54"/>
      <c r="J46" s="54"/>
      <c r="K46" s="1"/>
      <c r="L46" s="1"/>
    </row>
    <row r="47" spans="1:12" x14ac:dyDescent="0.3">
      <c r="A47" s="83"/>
      <c r="B47" s="83"/>
      <c r="C47" s="83"/>
      <c r="D47" s="83"/>
      <c r="E47" s="54"/>
      <c r="F47" s="54"/>
      <c r="G47" s="54"/>
      <c r="H47" s="54"/>
      <c r="I47" s="54"/>
      <c r="J47" s="54"/>
      <c r="K47" s="1"/>
      <c r="L47" s="1"/>
    </row>
    <row r="48" spans="1:12" x14ac:dyDescent="0.3">
      <c r="A48" s="83"/>
      <c r="B48" s="83"/>
      <c r="C48" s="83" t="s">
        <v>33</v>
      </c>
      <c r="D48" s="83"/>
      <c r="E48" s="54"/>
      <c r="F48" s="54"/>
      <c r="G48" s="81" t="s">
        <v>199</v>
      </c>
      <c r="H48" s="83"/>
      <c r="I48" s="83"/>
      <c r="J48" s="83">
        <v>1812500</v>
      </c>
      <c r="K48" s="152"/>
      <c r="L48" s="56">
        <v>2084375</v>
      </c>
    </row>
    <row r="49" spans="1:12" x14ac:dyDescent="0.3">
      <c r="A49" s="83"/>
      <c r="B49" s="83"/>
      <c r="C49" s="83"/>
      <c r="D49" s="83"/>
      <c r="E49" s="54"/>
      <c r="F49" s="54"/>
      <c r="G49" s="81"/>
      <c r="H49" s="83"/>
      <c r="I49" s="83"/>
      <c r="J49" s="83"/>
      <c r="K49" s="154"/>
      <c r="L49" s="60"/>
    </row>
    <row r="50" spans="1:12" x14ac:dyDescent="0.3">
      <c r="A50" s="93" t="s">
        <v>34</v>
      </c>
      <c r="B50" s="54"/>
      <c r="C50" s="54"/>
      <c r="D50" s="54"/>
      <c r="E50" s="54"/>
      <c r="F50" s="54"/>
      <c r="G50" s="190" t="s">
        <v>198</v>
      </c>
      <c r="H50" s="83"/>
      <c r="I50" s="83"/>
      <c r="J50" s="83">
        <v>260000</v>
      </c>
      <c r="K50" s="83" t="s">
        <v>17</v>
      </c>
      <c r="L50" s="56">
        <f>J50*105%</f>
        <v>273000</v>
      </c>
    </row>
    <row r="51" spans="1:12" x14ac:dyDescent="0.3">
      <c r="A51" s="54"/>
      <c r="B51" s="54"/>
      <c r="C51" s="54"/>
      <c r="D51" s="54"/>
      <c r="E51" s="54"/>
      <c r="F51" s="54"/>
      <c r="G51" s="81"/>
      <c r="H51" s="83"/>
      <c r="I51" s="83"/>
      <c r="J51" s="83"/>
      <c r="K51" s="83"/>
      <c r="L51" s="59"/>
    </row>
    <row r="52" spans="1:12" x14ac:dyDescent="0.3">
      <c r="A52" s="54"/>
      <c r="B52" s="54"/>
      <c r="C52" s="54"/>
      <c r="D52" s="54"/>
      <c r="E52" s="54"/>
      <c r="F52" s="54"/>
      <c r="G52" s="81"/>
      <c r="H52" s="83"/>
      <c r="I52" s="83"/>
      <c r="J52" s="83"/>
      <c r="K52" s="83"/>
      <c r="L52" s="60"/>
    </row>
  </sheetData>
  <mergeCells count="109">
    <mergeCell ref="A1:L1"/>
    <mergeCell ref="A2:L2"/>
    <mergeCell ref="A3:L3"/>
    <mergeCell ref="A4:L8"/>
    <mergeCell ref="A9:L9"/>
    <mergeCell ref="G11:G13"/>
    <mergeCell ref="J14:J17"/>
    <mergeCell ref="K14:K17"/>
    <mergeCell ref="L14:L17"/>
    <mergeCell ref="A10:B10"/>
    <mergeCell ref="C10:D10"/>
    <mergeCell ref="E10:F10"/>
    <mergeCell ref="A11:B38"/>
    <mergeCell ref="C32:D38"/>
    <mergeCell ref="E32:E33"/>
    <mergeCell ref="G14:G17"/>
    <mergeCell ref="E11:E17"/>
    <mergeCell ref="E18:E20"/>
    <mergeCell ref="E21:E26"/>
    <mergeCell ref="F11:F13"/>
    <mergeCell ref="F14:F17"/>
    <mergeCell ref="F21:F23"/>
    <mergeCell ref="F24:F26"/>
    <mergeCell ref="C27:D31"/>
    <mergeCell ref="E29:E31"/>
    <mergeCell ref="E27:E28"/>
    <mergeCell ref="C11:D26"/>
    <mergeCell ref="F32:F33"/>
    <mergeCell ref="F34:F35"/>
    <mergeCell ref="F36:F38"/>
    <mergeCell ref="G32:G33"/>
    <mergeCell ref="G34:G35"/>
    <mergeCell ref="E34:E35"/>
    <mergeCell ref="E36:E38"/>
    <mergeCell ref="G36:G38"/>
    <mergeCell ref="F18:F19"/>
    <mergeCell ref="G18:G19"/>
    <mergeCell ref="F30:F31"/>
    <mergeCell ref="G30:G31"/>
    <mergeCell ref="G50:G52"/>
    <mergeCell ref="H50:H52"/>
    <mergeCell ref="I39:I41"/>
    <mergeCell ref="H30:H31"/>
    <mergeCell ref="I30:I31"/>
    <mergeCell ref="J30:J31"/>
    <mergeCell ref="H32:H33"/>
    <mergeCell ref="H34:H35"/>
    <mergeCell ref="H36:H38"/>
    <mergeCell ref="I32:I33"/>
    <mergeCell ref="I34:I35"/>
    <mergeCell ref="I36:I38"/>
    <mergeCell ref="J32:J33"/>
    <mergeCell ref="H39:H41"/>
    <mergeCell ref="H42:H44"/>
    <mergeCell ref="H45:H47"/>
    <mergeCell ref="H48:H49"/>
    <mergeCell ref="G39:G41"/>
    <mergeCell ref="H21:H23"/>
    <mergeCell ref="I21:I23"/>
    <mergeCell ref="H24:H26"/>
    <mergeCell ref="I24:I26"/>
    <mergeCell ref="G24:G26"/>
    <mergeCell ref="G21:G23"/>
    <mergeCell ref="I42:I44"/>
    <mergeCell ref="J42:J44"/>
    <mergeCell ref="I45:I47"/>
    <mergeCell ref="I48:I49"/>
    <mergeCell ref="J45:J47"/>
    <mergeCell ref="J48:J49"/>
    <mergeCell ref="G42:G44"/>
    <mergeCell ref="G45:G47"/>
    <mergeCell ref="G48:G49"/>
    <mergeCell ref="A39:B49"/>
    <mergeCell ref="C39:D41"/>
    <mergeCell ref="C42:D44"/>
    <mergeCell ref="C45:D47"/>
    <mergeCell ref="C48:D49"/>
    <mergeCell ref="A50:B52"/>
    <mergeCell ref="C50:D52"/>
    <mergeCell ref="E50:E52"/>
    <mergeCell ref="F50:F52"/>
    <mergeCell ref="E42:E44"/>
    <mergeCell ref="E45:E47"/>
    <mergeCell ref="E48:E49"/>
    <mergeCell ref="F39:F41"/>
    <mergeCell ref="F42:F44"/>
    <mergeCell ref="F45:F47"/>
    <mergeCell ref="F48:F49"/>
    <mergeCell ref="E39:E41"/>
    <mergeCell ref="H11:H13"/>
    <mergeCell ref="I11:I13"/>
    <mergeCell ref="H14:H17"/>
    <mergeCell ref="I14:I17"/>
    <mergeCell ref="H18:H19"/>
    <mergeCell ref="I18:I19"/>
    <mergeCell ref="L11:L13"/>
    <mergeCell ref="I50:I52"/>
    <mergeCell ref="J50:J52"/>
    <mergeCell ref="J34:J35"/>
    <mergeCell ref="J36:J38"/>
    <mergeCell ref="J11:J13"/>
    <mergeCell ref="K11:K13"/>
    <mergeCell ref="K39:K41"/>
    <mergeCell ref="K50:K52"/>
    <mergeCell ref="L39:L41"/>
    <mergeCell ref="L48:L49"/>
    <mergeCell ref="K48:K49"/>
    <mergeCell ref="L50:L52"/>
    <mergeCell ref="J39:J4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opLeftCell="E1" workbookViewId="0">
      <selection activeCell="M9" sqref="M1:M1048576"/>
    </sheetView>
  </sheetViews>
  <sheetFormatPr defaultRowHeight="14.4" x14ac:dyDescent="0.3"/>
  <cols>
    <col min="5" max="5" width="15" customWidth="1"/>
    <col min="6" max="6" width="15.88671875" customWidth="1"/>
    <col min="7" max="7" width="103.44140625" customWidth="1"/>
    <col min="10" max="10" width="14.88671875" customWidth="1"/>
    <col min="11" max="11" width="12.5546875" customWidth="1"/>
    <col min="12" max="12" width="11.44140625" customWidth="1"/>
  </cols>
  <sheetData>
    <row r="1" spans="1:12" x14ac:dyDescent="0.3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 x14ac:dyDescent="0.3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x14ac:dyDescent="0.3">
      <c r="A3" s="104" t="s">
        <v>2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</row>
    <row r="4" spans="1:12" ht="15" customHeight="1" x14ac:dyDescent="0.3">
      <c r="A4" s="53" t="s">
        <v>47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2" x14ac:dyDescent="0.3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</row>
    <row r="6" spans="1:12" x14ac:dyDescent="0.3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</row>
    <row r="7" spans="1:12" x14ac:dyDescent="0.3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</row>
    <row r="8" spans="1:12" x14ac:dyDescent="0.3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</row>
    <row r="9" spans="1:12" x14ac:dyDescent="0.3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</row>
    <row r="10" spans="1:12" s="29" customFormat="1" ht="72" x14ac:dyDescent="0.3">
      <c r="A10" s="106" t="s">
        <v>3</v>
      </c>
      <c r="B10" s="106"/>
      <c r="C10" s="106" t="s">
        <v>4</v>
      </c>
      <c r="D10" s="106"/>
      <c r="E10" s="106" t="s">
        <v>5</v>
      </c>
      <c r="F10" s="106"/>
      <c r="G10" s="27" t="s">
        <v>6</v>
      </c>
      <c r="H10" s="26" t="s">
        <v>7</v>
      </c>
      <c r="I10" s="27" t="s">
        <v>8</v>
      </c>
      <c r="J10" s="26" t="s">
        <v>161</v>
      </c>
      <c r="K10" s="26" t="s">
        <v>162</v>
      </c>
      <c r="L10" s="26" t="s">
        <v>163</v>
      </c>
    </row>
    <row r="11" spans="1:12" x14ac:dyDescent="0.3">
      <c r="A11" s="66" t="s">
        <v>9</v>
      </c>
      <c r="B11" s="66"/>
      <c r="C11" s="74" t="s">
        <v>10</v>
      </c>
      <c r="D11" s="75"/>
      <c r="E11" s="80" t="s">
        <v>11</v>
      </c>
      <c r="F11" s="84" t="s">
        <v>14</v>
      </c>
      <c r="G11" s="61" t="s">
        <v>17</v>
      </c>
      <c r="H11" s="62"/>
      <c r="I11" s="62"/>
      <c r="J11" s="1"/>
      <c r="K11" s="1"/>
      <c r="L11" s="1"/>
    </row>
    <row r="12" spans="1:12" x14ac:dyDescent="0.3">
      <c r="A12" s="67"/>
      <c r="B12" s="67"/>
      <c r="C12" s="76"/>
      <c r="D12" s="77"/>
      <c r="E12" s="81"/>
      <c r="F12" s="85"/>
      <c r="G12" s="59"/>
      <c r="H12" s="64"/>
      <c r="I12" s="64"/>
      <c r="J12" s="1"/>
      <c r="K12" s="1"/>
      <c r="L12" s="1"/>
    </row>
    <row r="13" spans="1:12" x14ac:dyDescent="0.3">
      <c r="A13" s="67"/>
      <c r="B13" s="67"/>
      <c r="C13" s="76"/>
      <c r="D13" s="77"/>
      <c r="E13" s="81"/>
      <c r="F13" s="73"/>
      <c r="G13" s="60"/>
      <c r="H13" s="63"/>
      <c r="I13" s="63"/>
      <c r="J13" s="1"/>
      <c r="K13" s="1"/>
      <c r="L13" s="1"/>
    </row>
    <row r="14" spans="1:12" x14ac:dyDescent="0.3">
      <c r="A14" s="67"/>
      <c r="B14" s="67"/>
      <c r="C14" s="76"/>
      <c r="D14" s="77"/>
      <c r="E14" s="81"/>
      <c r="F14" s="86" t="s">
        <v>16</v>
      </c>
      <c r="G14" s="61" t="s">
        <v>17</v>
      </c>
      <c r="H14" s="62"/>
      <c r="I14" s="62"/>
      <c r="J14" s="1"/>
      <c r="K14" s="1"/>
      <c r="L14" s="1"/>
    </row>
    <row r="15" spans="1:12" x14ac:dyDescent="0.3">
      <c r="A15" s="67"/>
      <c r="B15" s="67"/>
      <c r="C15" s="76"/>
      <c r="D15" s="77"/>
      <c r="E15" s="81"/>
      <c r="F15" s="87"/>
      <c r="G15" s="59"/>
      <c r="H15" s="64"/>
      <c r="I15" s="64"/>
      <c r="J15" s="1"/>
      <c r="K15" s="1"/>
      <c r="L15" s="1"/>
    </row>
    <row r="16" spans="1:12" x14ac:dyDescent="0.3">
      <c r="A16" s="67"/>
      <c r="B16" s="67"/>
      <c r="C16" s="76"/>
      <c r="D16" s="77"/>
      <c r="E16" s="81"/>
      <c r="F16" s="87"/>
      <c r="G16" s="59"/>
      <c r="H16" s="64"/>
      <c r="I16" s="64"/>
      <c r="J16" s="1"/>
      <c r="K16" s="1"/>
      <c r="L16" s="1"/>
    </row>
    <row r="17" spans="1:12" x14ac:dyDescent="0.3">
      <c r="A17" s="67"/>
      <c r="B17" s="67"/>
      <c r="C17" s="76"/>
      <c r="D17" s="77"/>
      <c r="E17" s="81"/>
      <c r="F17" s="88"/>
      <c r="G17" s="60"/>
      <c r="H17" s="63"/>
      <c r="I17" s="63"/>
      <c r="J17" s="1"/>
      <c r="K17" s="1"/>
      <c r="L17" s="1"/>
    </row>
    <row r="18" spans="1:12" x14ac:dyDescent="0.3">
      <c r="A18" s="67"/>
      <c r="B18" s="67"/>
      <c r="C18" s="76"/>
      <c r="D18" s="77"/>
      <c r="E18" s="68" t="s">
        <v>12</v>
      </c>
      <c r="F18" s="84" t="s">
        <v>14</v>
      </c>
      <c r="G18" s="86" t="s">
        <v>48</v>
      </c>
      <c r="H18" s="56"/>
      <c r="I18" s="56"/>
      <c r="J18" s="61">
        <v>202800</v>
      </c>
      <c r="K18" s="56">
        <v>228300</v>
      </c>
      <c r="L18" s="56">
        <v>243360</v>
      </c>
    </row>
    <row r="19" spans="1:12" ht="183" customHeight="1" x14ac:dyDescent="0.3">
      <c r="A19" s="67"/>
      <c r="B19" s="67"/>
      <c r="C19" s="76"/>
      <c r="D19" s="77"/>
      <c r="E19" s="82"/>
      <c r="F19" s="73"/>
      <c r="G19" s="92"/>
      <c r="H19" s="60"/>
      <c r="I19" s="60"/>
      <c r="J19" s="71"/>
      <c r="K19" s="60"/>
      <c r="L19" s="60"/>
    </row>
    <row r="20" spans="1:12" ht="374.4" x14ac:dyDescent="0.3">
      <c r="A20" s="67"/>
      <c r="B20" s="67"/>
      <c r="C20" s="76"/>
      <c r="D20" s="77"/>
      <c r="E20" s="82"/>
      <c r="F20" s="9" t="s">
        <v>16</v>
      </c>
      <c r="G20" s="15" t="s">
        <v>49</v>
      </c>
      <c r="H20" s="30"/>
      <c r="I20" s="30"/>
      <c r="J20" s="38">
        <v>202800</v>
      </c>
      <c r="K20" s="38">
        <v>228300</v>
      </c>
      <c r="L20" s="43">
        <v>239304</v>
      </c>
    </row>
    <row r="21" spans="1:12" x14ac:dyDescent="0.3">
      <c r="A21" s="67"/>
      <c r="B21" s="67"/>
      <c r="C21" s="76"/>
      <c r="D21" s="77"/>
      <c r="E21" s="69" t="s">
        <v>13</v>
      </c>
      <c r="F21" s="86" t="s">
        <v>14</v>
      </c>
      <c r="G21" s="56" t="s">
        <v>17</v>
      </c>
      <c r="H21" s="62"/>
      <c r="I21" s="62"/>
      <c r="J21" s="1"/>
      <c r="K21" s="1"/>
      <c r="L21" s="1"/>
    </row>
    <row r="22" spans="1:12" x14ac:dyDescent="0.3">
      <c r="A22" s="67"/>
      <c r="B22" s="67"/>
      <c r="C22" s="76"/>
      <c r="D22" s="77"/>
      <c r="E22" s="83"/>
      <c r="F22" s="87"/>
      <c r="G22" s="59"/>
      <c r="H22" s="64"/>
      <c r="I22" s="64"/>
      <c r="J22" s="1"/>
      <c r="K22" s="1"/>
      <c r="L22" s="1"/>
    </row>
    <row r="23" spans="1:12" x14ac:dyDescent="0.3">
      <c r="A23" s="67"/>
      <c r="B23" s="67"/>
      <c r="C23" s="76"/>
      <c r="D23" s="77"/>
      <c r="E23" s="83"/>
      <c r="F23" s="88"/>
      <c r="G23" s="60"/>
      <c r="H23" s="63"/>
      <c r="I23" s="63"/>
      <c r="J23" s="1"/>
      <c r="K23" s="1"/>
      <c r="L23" s="1"/>
    </row>
    <row r="24" spans="1:12" x14ac:dyDescent="0.3">
      <c r="A24" s="67"/>
      <c r="B24" s="67"/>
      <c r="C24" s="76"/>
      <c r="D24" s="77"/>
      <c r="E24" s="83"/>
      <c r="F24" s="86" t="s">
        <v>15</v>
      </c>
      <c r="G24" s="61" t="s">
        <v>17</v>
      </c>
      <c r="H24" s="62"/>
      <c r="I24" s="62"/>
      <c r="J24" s="1"/>
      <c r="K24" s="1"/>
      <c r="L24" s="1"/>
    </row>
    <row r="25" spans="1:12" x14ac:dyDescent="0.3">
      <c r="A25" s="67"/>
      <c r="B25" s="67"/>
      <c r="C25" s="76"/>
      <c r="D25" s="77"/>
      <c r="E25" s="83"/>
      <c r="F25" s="87"/>
      <c r="G25" s="59"/>
      <c r="H25" s="64"/>
      <c r="I25" s="64"/>
      <c r="J25" s="1"/>
      <c r="K25" s="1"/>
      <c r="L25" s="1"/>
    </row>
    <row r="26" spans="1:12" x14ac:dyDescent="0.3">
      <c r="A26" s="67"/>
      <c r="B26" s="67"/>
      <c r="C26" s="78"/>
      <c r="D26" s="79"/>
      <c r="E26" s="83"/>
      <c r="F26" s="88"/>
      <c r="G26" s="60"/>
      <c r="H26" s="63"/>
      <c r="I26" s="63"/>
      <c r="J26" s="1"/>
      <c r="K26" s="1"/>
      <c r="L26" s="1"/>
    </row>
    <row r="27" spans="1:12" x14ac:dyDescent="0.3">
      <c r="A27" s="67"/>
      <c r="B27" s="67"/>
      <c r="C27" s="69" t="s">
        <v>18</v>
      </c>
      <c r="D27" s="69"/>
      <c r="E27" s="72" t="s">
        <v>19</v>
      </c>
      <c r="F27" s="1" t="s">
        <v>21</v>
      </c>
      <c r="G27" s="8" t="s">
        <v>17</v>
      </c>
      <c r="H27" s="1"/>
      <c r="I27" s="1"/>
      <c r="J27" s="1"/>
      <c r="K27" s="1"/>
      <c r="L27" s="1"/>
    </row>
    <row r="28" spans="1:12" x14ac:dyDescent="0.3">
      <c r="A28" s="67"/>
      <c r="B28" s="67"/>
      <c r="C28" s="69"/>
      <c r="D28" s="69"/>
      <c r="E28" s="73"/>
      <c r="F28" s="1" t="s">
        <v>22</v>
      </c>
      <c r="G28" s="8" t="s">
        <v>17</v>
      </c>
      <c r="H28" s="1"/>
      <c r="I28" s="1"/>
      <c r="J28" s="1"/>
      <c r="K28" s="1"/>
      <c r="L28" s="1"/>
    </row>
    <row r="29" spans="1:12" ht="294.75" customHeight="1" x14ac:dyDescent="0.3">
      <c r="A29" s="67"/>
      <c r="B29" s="67"/>
      <c r="C29" s="69"/>
      <c r="D29" s="69"/>
      <c r="E29" s="61" t="s">
        <v>20</v>
      </c>
      <c r="F29" s="8" t="s">
        <v>24</v>
      </c>
      <c r="G29" s="15" t="s">
        <v>50</v>
      </c>
      <c r="H29" s="30"/>
      <c r="I29" s="30"/>
      <c r="J29" s="38">
        <v>202800</v>
      </c>
      <c r="K29" s="38">
        <v>228300</v>
      </c>
      <c r="L29" s="41">
        <v>239304</v>
      </c>
    </row>
    <row r="30" spans="1:12" x14ac:dyDescent="0.3">
      <c r="A30" s="67"/>
      <c r="B30" s="67"/>
      <c r="C30" s="69"/>
      <c r="D30" s="69"/>
      <c r="E30" s="70"/>
      <c r="F30" s="56" t="s">
        <v>23</v>
      </c>
      <c r="G30" s="56" t="s">
        <v>17</v>
      </c>
      <c r="H30" s="62"/>
      <c r="I30" s="62"/>
      <c r="J30" s="54"/>
      <c r="K30" s="1"/>
      <c r="L30" s="1"/>
    </row>
    <row r="31" spans="1:12" x14ac:dyDescent="0.3">
      <c r="A31" s="67"/>
      <c r="B31" s="67"/>
      <c r="C31" s="69"/>
      <c r="D31" s="69"/>
      <c r="E31" s="71"/>
      <c r="F31" s="60"/>
      <c r="G31" s="60"/>
      <c r="H31" s="64"/>
      <c r="I31" s="64"/>
      <c r="J31" s="54"/>
      <c r="K31" s="1"/>
      <c r="L31" s="1"/>
    </row>
    <row r="32" spans="1:12" x14ac:dyDescent="0.3">
      <c r="A32" s="67"/>
      <c r="B32" s="67"/>
      <c r="C32" s="68" t="s">
        <v>25</v>
      </c>
      <c r="D32" s="68"/>
      <c r="E32" s="54" t="s">
        <v>26</v>
      </c>
      <c r="F32" s="54"/>
      <c r="G32" s="54" t="s">
        <v>17</v>
      </c>
      <c r="H32" s="62"/>
      <c r="I32" s="54"/>
      <c r="J32" s="54"/>
      <c r="K32" s="1"/>
      <c r="L32" s="1"/>
    </row>
    <row r="33" spans="1:12" x14ac:dyDescent="0.3">
      <c r="A33" s="67"/>
      <c r="B33" s="67"/>
      <c r="C33" s="68"/>
      <c r="D33" s="68"/>
      <c r="E33" s="54"/>
      <c r="F33" s="54"/>
      <c r="G33" s="54"/>
      <c r="H33" s="63"/>
      <c r="I33" s="54"/>
      <c r="J33" s="54"/>
      <c r="K33" s="1"/>
      <c r="L33" s="1"/>
    </row>
    <row r="34" spans="1:12" x14ac:dyDescent="0.3">
      <c r="A34" s="67"/>
      <c r="B34" s="67"/>
      <c r="C34" s="68"/>
      <c r="D34" s="68"/>
      <c r="E34" s="54" t="s">
        <v>27</v>
      </c>
      <c r="F34" s="54"/>
      <c r="G34" s="54" t="s">
        <v>17</v>
      </c>
      <c r="H34" s="62"/>
      <c r="I34" s="54"/>
      <c r="J34" s="54"/>
      <c r="K34" s="1"/>
      <c r="L34" s="1"/>
    </row>
    <row r="35" spans="1:12" x14ac:dyDescent="0.3">
      <c r="A35" s="67"/>
      <c r="B35" s="67"/>
      <c r="C35" s="68"/>
      <c r="D35" s="68"/>
      <c r="E35" s="54"/>
      <c r="F35" s="54"/>
      <c r="G35" s="54"/>
      <c r="H35" s="63"/>
      <c r="I35" s="54"/>
      <c r="J35" s="54"/>
      <c r="K35" s="1"/>
      <c r="L35" s="1"/>
    </row>
    <row r="36" spans="1:12" x14ac:dyDescent="0.3">
      <c r="A36" s="67"/>
      <c r="B36" s="67"/>
      <c r="C36" s="68"/>
      <c r="D36" s="68"/>
      <c r="E36" s="54" t="s">
        <v>28</v>
      </c>
      <c r="F36" s="54"/>
      <c r="G36" s="54" t="s">
        <v>17</v>
      </c>
      <c r="H36" s="62"/>
      <c r="I36" s="54"/>
      <c r="J36" s="54"/>
      <c r="K36" s="1"/>
      <c r="L36" s="1"/>
    </row>
    <row r="37" spans="1:12" x14ac:dyDescent="0.3">
      <c r="A37" s="67"/>
      <c r="B37" s="67"/>
      <c r="C37" s="68"/>
      <c r="D37" s="68"/>
      <c r="E37" s="54"/>
      <c r="F37" s="54"/>
      <c r="G37" s="54"/>
      <c r="H37" s="64"/>
      <c r="I37" s="54"/>
      <c r="J37" s="54"/>
      <c r="K37" s="1"/>
      <c r="L37" s="1"/>
    </row>
    <row r="38" spans="1:12" x14ac:dyDescent="0.3">
      <c r="A38" s="67"/>
      <c r="B38" s="67"/>
      <c r="C38" s="68"/>
      <c r="D38" s="68"/>
      <c r="E38" s="54"/>
      <c r="F38" s="54"/>
      <c r="G38" s="54"/>
      <c r="H38" s="63"/>
      <c r="I38" s="54"/>
      <c r="J38" s="54"/>
      <c r="K38" s="1"/>
      <c r="L38" s="1"/>
    </row>
    <row r="39" spans="1:12" x14ac:dyDescent="0.3">
      <c r="A39" s="69" t="s">
        <v>29</v>
      </c>
      <c r="B39" s="83"/>
      <c r="C39" s="82" t="s">
        <v>30</v>
      </c>
      <c r="D39" s="82"/>
      <c r="E39" s="54"/>
      <c r="F39" s="62"/>
      <c r="G39" s="101" t="s">
        <v>51</v>
      </c>
      <c r="H39" s="56"/>
      <c r="I39" s="83"/>
      <c r="J39" s="56">
        <v>2832000</v>
      </c>
      <c r="K39" s="56">
        <v>2893500</v>
      </c>
      <c r="L39" s="56">
        <f>J39*120%</f>
        <v>3398400</v>
      </c>
    </row>
    <row r="40" spans="1:12" x14ac:dyDescent="0.3">
      <c r="A40" s="83"/>
      <c r="B40" s="83"/>
      <c r="C40" s="82"/>
      <c r="D40" s="82"/>
      <c r="E40" s="54"/>
      <c r="F40" s="64"/>
      <c r="G40" s="87"/>
      <c r="H40" s="59"/>
      <c r="I40" s="83"/>
      <c r="J40" s="59"/>
      <c r="K40" s="59"/>
      <c r="L40" s="59"/>
    </row>
    <row r="41" spans="1:12" ht="409.5" customHeight="1" x14ac:dyDescent="0.3">
      <c r="A41" s="83"/>
      <c r="B41" s="83"/>
      <c r="C41" s="82"/>
      <c r="D41" s="82"/>
      <c r="E41" s="54"/>
      <c r="F41" s="63"/>
      <c r="G41" s="88"/>
      <c r="H41" s="60"/>
      <c r="I41" s="83"/>
      <c r="J41" s="60"/>
      <c r="K41" s="60"/>
      <c r="L41" s="60"/>
    </row>
    <row r="42" spans="1:12" x14ac:dyDescent="0.3">
      <c r="A42" s="83"/>
      <c r="B42" s="83"/>
      <c r="C42" s="83" t="s">
        <v>31</v>
      </c>
      <c r="D42" s="83"/>
      <c r="E42" s="54"/>
      <c r="F42" s="62"/>
      <c r="G42" s="62" t="s">
        <v>17</v>
      </c>
      <c r="H42" s="62"/>
      <c r="I42" s="54"/>
      <c r="J42" s="54"/>
      <c r="K42" s="1"/>
      <c r="L42" s="1"/>
    </row>
    <row r="43" spans="1:12" x14ac:dyDescent="0.3">
      <c r="A43" s="83"/>
      <c r="B43" s="83"/>
      <c r="C43" s="83"/>
      <c r="D43" s="83"/>
      <c r="E43" s="54"/>
      <c r="F43" s="64"/>
      <c r="G43" s="64"/>
      <c r="H43" s="64"/>
      <c r="I43" s="54"/>
      <c r="J43" s="54"/>
      <c r="K43" s="1"/>
      <c r="L43" s="1"/>
    </row>
    <row r="44" spans="1:12" x14ac:dyDescent="0.3">
      <c r="A44" s="83"/>
      <c r="B44" s="83"/>
      <c r="C44" s="83"/>
      <c r="D44" s="83"/>
      <c r="E44" s="54"/>
      <c r="F44" s="63"/>
      <c r="G44" s="63"/>
      <c r="H44" s="63"/>
      <c r="I44" s="54"/>
      <c r="J44" s="54"/>
      <c r="K44" s="1"/>
      <c r="L44" s="1"/>
    </row>
    <row r="45" spans="1:12" x14ac:dyDescent="0.3">
      <c r="A45" s="83"/>
      <c r="B45" s="83"/>
      <c r="C45" s="83" t="s">
        <v>32</v>
      </c>
      <c r="D45" s="83"/>
      <c r="E45" s="54"/>
      <c r="F45" s="54"/>
      <c r="G45" s="62" t="s">
        <v>17</v>
      </c>
      <c r="H45" s="62"/>
      <c r="I45" s="54"/>
      <c r="J45" s="54"/>
      <c r="K45" s="1"/>
      <c r="L45" s="1"/>
    </row>
    <row r="46" spans="1:12" x14ac:dyDescent="0.3">
      <c r="A46" s="83"/>
      <c r="B46" s="83"/>
      <c r="C46" s="83"/>
      <c r="D46" s="83"/>
      <c r="E46" s="54"/>
      <c r="F46" s="54"/>
      <c r="G46" s="64"/>
      <c r="H46" s="64"/>
      <c r="I46" s="54"/>
      <c r="J46" s="54"/>
      <c r="K46" s="1"/>
      <c r="L46" s="1"/>
    </row>
    <row r="47" spans="1:12" x14ac:dyDescent="0.3">
      <c r="A47" s="83"/>
      <c r="B47" s="83"/>
      <c r="C47" s="83"/>
      <c r="D47" s="83"/>
      <c r="E47" s="54"/>
      <c r="F47" s="54"/>
      <c r="G47" s="63"/>
      <c r="H47" s="63"/>
      <c r="I47" s="54"/>
      <c r="J47" s="54"/>
      <c r="K47" s="1"/>
      <c r="L47" s="1"/>
    </row>
    <row r="48" spans="1:12" x14ac:dyDescent="0.3">
      <c r="A48" s="83"/>
      <c r="B48" s="83"/>
      <c r="C48" s="83" t="s">
        <v>33</v>
      </c>
      <c r="D48" s="83"/>
      <c r="E48" s="54"/>
      <c r="F48" s="54"/>
      <c r="G48" s="62" t="s">
        <v>17</v>
      </c>
      <c r="H48" s="62"/>
      <c r="I48" s="54"/>
      <c r="J48" s="54"/>
      <c r="K48" s="1"/>
      <c r="L48" s="1"/>
    </row>
    <row r="49" spans="1:12" x14ac:dyDescent="0.3">
      <c r="A49" s="83"/>
      <c r="B49" s="83"/>
      <c r="C49" s="83"/>
      <c r="D49" s="83"/>
      <c r="E49" s="54"/>
      <c r="F49" s="54"/>
      <c r="G49" s="63"/>
      <c r="H49" s="63"/>
      <c r="I49" s="54"/>
      <c r="J49" s="54"/>
      <c r="K49" s="1"/>
      <c r="L49" s="1"/>
    </row>
    <row r="50" spans="1:12" x14ac:dyDescent="0.3">
      <c r="A50" s="93" t="s">
        <v>34</v>
      </c>
      <c r="B50" s="54"/>
      <c r="C50" s="94"/>
      <c r="D50" s="95"/>
      <c r="E50" s="62"/>
      <c r="F50" s="62"/>
      <c r="G50" s="101" t="s">
        <v>52</v>
      </c>
      <c r="H50" s="56"/>
      <c r="I50" s="83"/>
      <c r="J50" s="56">
        <v>890000</v>
      </c>
      <c r="K50" s="56">
        <v>906000</v>
      </c>
      <c r="L50" s="56">
        <f>J50*112%</f>
        <v>996800.00000000012</v>
      </c>
    </row>
    <row r="51" spans="1:12" x14ac:dyDescent="0.3">
      <c r="A51" s="54"/>
      <c r="B51" s="54"/>
      <c r="C51" s="96"/>
      <c r="D51" s="97"/>
      <c r="E51" s="64"/>
      <c r="F51" s="64"/>
      <c r="G51" s="91"/>
      <c r="H51" s="59"/>
      <c r="I51" s="83"/>
      <c r="J51" s="59"/>
      <c r="K51" s="59"/>
      <c r="L51" s="59"/>
    </row>
    <row r="52" spans="1:12" ht="79.5" customHeight="1" x14ac:dyDescent="0.3">
      <c r="A52" s="54"/>
      <c r="B52" s="54"/>
      <c r="C52" s="98"/>
      <c r="D52" s="99"/>
      <c r="E52" s="63"/>
      <c r="F52" s="63"/>
      <c r="G52" s="92"/>
      <c r="H52" s="60"/>
      <c r="I52" s="83"/>
      <c r="J52" s="60"/>
      <c r="K52" s="60"/>
      <c r="L52" s="60"/>
    </row>
  </sheetData>
  <mergeCells count="103">
    <mergeCell ref="L18:L19"/>
    <mergeCell ref="L50:L52"/>
    <mergeCell ref="I50:I52"/>
    <mergeCell ref="J50:J52"/>
    <mergeCell ref="A50:B52"/>
    <mergeCell ref="C50:D52"/>
    <mergeCell ref="E50:E52"/>
    <mergeCell ref="F50:F52"/>
    <mergeCell ref="G50:G52"/>
    <mergeCell ref="H50:H52"/>
    <mergeCell ref="H45:H47"/>
    <mergeCell ref="I45:I47"/>
    <mergeCell ref="J45:J47"/>
    <mergeCell ref="C48:D49"/>
    <mergeCell ref="E48:E49"/>
    <mergeCell ref="F48:F49"/>
    <mergeCell ref="G48:G49"/>
    <mergeCell ref="H48:H49"/>
    <mergeCell ref="I48:I49"/>
    <mergeCell ref="J48:J49"/>
    <mergeCell ref="A39:B49"/>
    <mergeCell ref="C45:D47"/>
    <mergeCell ref="E45:E47"/>
    <mergeCell ref="F45:F47"/>
    <mergeCell ref="G45:G47"/>
    <mergeCell ref="I39:I41"/>
    <mergeCell ref="J39:J41"/>
    <mergeCell ref="C42:D44"/>
    <mergeCell ref="E42:E44"/>
    <mergeCell ref="F42:F44"/>
    <mergeCell ref="G42:G44"/>
    <mergeCell ref="H42:H44"/>
    <mergeCell ref="I42:I44"/>
    <mergeCell ref="J42:J44"/>
    <mergeCell ref="H39:H41"/>
    <mergeCell ref="C39:D41"/>
    <mergeCell ref="E39:E41"/>
    <mergeCell ref="F39:F41"/>
    <mergeCell ref="G39:G41"/>
    <mergeCell ref="J30:J31"/>
    <mergeCell ref="C32:D38"/>
    <mergeCell ref="E32:E33"/>
    <mergeCell ref="F32:F33"/>
    <mergeCell ref="G32:G33"/>
    <mergeCell ref="H32:H33"/>
    <mergeCell ref="I32:I33"/>
    <mergeCell ref="J32:J33"/>
    <mergeCell ref="E34:E35"/>
    <mergeCell ref="F34:F35"/>
    <mergeCell ref="G34:G35"/>
    <mergeCell ref="H34:H35"/>
    <mergeCell ref="I34:I35"/>
    <mergeCell ref="J34:J35"/>
    <mergeCell ref="E36:E38"/>
    <mergeCell ref="F36:F38"/>
    <mergeCell ref="G36:G38"/>
    <mergeCell ref="H36:H38"/>
    <mergeCell ref="I36:I38"/>
    <mergeCell ref="J36:J38"/>
    <mergeCell ref="F30:F31"/>
    <mergeCell ref="G30:G31"/>
    <mergeCell ref="H30:H31"/>
    <mergeCell ref="I30:I31"/>
    <mergeCell ref="I11:I13"/>
    <mergeCell ref="F14:F17"/>
    <mergeCell ref="G14:G17"/>
    <mergeCell ref="H14:H17"/>
    <mergeCell ref="I14:I17"/>
    <mergeCell ref="G18:G19"/>
    <mergeCell ref="H18:H19"/>
    <mergeCell ref="I18:I19"/>
    <mergeCell ref="E21:E26"/>
    <mergeCell ref="F21:F23"/>
    <mergeCell ref="G21:G23"/>
    <mergeCell ref="H21:H23"/>
    <mergeCell ref="I21:I23"/>
    <mergeCell ref="F24:F26"/>
    <mergeCell ref="G24:G26"/>
    <mergeCell ref="H24:H26"/>
    <mergeCell ref="I24:I26"/>
    <mergeCell ref="A4:L8"/>
    <mergeCell ref="A1:L1"/>
    <mergeCell ref="A2:L2"/>
    <mergeCell ref="A3:L3"/>
    <mergeCell ref="K50:K52"/>
    <mergeCell ref="K39:K41"/>
    <mergeCell ref="L39:L41"/>
    <mergeCell ref="J18:J19"/>
    <mergeCell ref="K18:K19"/>
    <mergeCell ref="A10:B10"/>
    <mergeCell ref="C10:D10"/>
    <mergeCell ref="E10:F10"/>
    <mergeCell ref="A11:B38"/>
    <mergeCell ref="C11:D26"/>
    <mergeCell ref="E11:E17"/>
    <mergeCell ref="F11:F13"/>
    <mergeCell ref="E18:E20"/>
    <mergeCell ref="F18:F19"/>
    <mergeCell ref="C27:D31"/>
    <mergeCell ref="E27:E28"/>
    <mergeCell ref="E29:E31"/>
    <mergeCell ref="G11:G13"/>
    <mergeCell ref="H11:H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opLeftCell="B1" workbookViewId="0">
      <selection activeCell="M10" sqref="M1:M1048576"/>
    </sheetView>
  </sheetViews>
  <sheetFormatPr defaultRowHeight="14.4" x14ac:dyDescent="0.3"/>
  <cols>
    <col min="6" max="6" width="13.33203125" bestFit="1" customWidth="1"/>
    <col min="7" max="7" width="91.109375" customWidth="1"/>
    <col min="12" max="12" width="10" bestFit="1" customWidth="1"/>
  </cols>
  <sheetData>
    <row r="1" spans="1:12" x14ac:dyDescent="0.3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 x14ac:dyDescent="0.3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x14ac:dyDescent="0.3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2" ht="15" customHeight="1" x14ac:dyDescent="0.3">
      <c r="A4" s="53" t="s">
        <v>46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2" x14ac:dyDescent="0.3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</row>
    <row r="6" spans="1:12" x14ac:dyDescent="0.3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</row>
    <row r="7" spans="1:12" x14ac:dyDescent="0.3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</row>
    <row r="8" spans="1:12" x14ac:dyDescent="0.3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</row>
    <row r="9" spans="1:12" x14ac:dyDescent="0.3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</row>
    <row r="10" spans="1:12" ht="100.8" x14ac:dyDescent="0.3">
      <c r="A10" s="106" t="s">
        <v>3</v>
      </c>
      <c r="B10" s="106"/>
      <c r="C10" s="106" t="s">
        <v>4</v>
      </c>
      <c r="D10" s="106"/>
      <c r="E10" s="106" t="s">
        <v>5</v>
      </c>
      <c r="F10" s="106"/>
      <c r="G10" s="31" t="s">
        <v>6</v>
      </c>
      <c r="H10" s="32" t="s">
        <v>7</v>
      </c>
      <c r="I10" s="31" t="s">
        <v>8</v>
      </c>
      <c r="J10" s="26" t="s">
        <v>161</v>
      </c>
      <c r="K10" s="26" t="s">
        <v>162</v>
      </c>
      <c r="L10" s="26" t="s">
        <v>163</v>
      </c>
    </row>
    <row r="11" spans="1:12" x14ac:dyDescent="0.3">
      <c r="A11" s="66" t="s">
        <v>9</v>
      </c>
      <c r="B11" s="66"/>
      <c r="C11" s="74" t="s">
        <v>10</v>
      </c>
      <c r="D11" s="75"/>
      <c r="E11" s="80" t="s">
        <v>11</v>
      </c>
      <c r="F11" s="84" t="s">
        <v>14</v>
      </c>
      <c r="G11" s="86" t="s">
        <v>209</v>
      </c>
      <c r="H11" s="56"/>
      <c r="I11" s="56"/>
      <c r="J11" s="56">
        <v>200000</v>
      </c>
      <c r="K11" s="56">
        <v>266767</v>
      </c>
      <c r="L11" s="56">
        <f>J11*130%</f>
        <v>260000</v>
      </c>
    </row>
    <row r="12" spans="1:12" x14ac:dyDescent="0.3">
      <c r="A12" s="67"/>
      <c r="B12" s="67"/>
      <c r="C12" s="76"/>
      <c r="D12" s="77"/>
      <c r="E12" s="81"/>
      <c r="F12" s="85"/>
      <c r="G12" s="87"/>
      <c r="H12" s="59"/>
      <c r="I12" s="59"/>
      <c r="J12" s="59"/>
      <c r="K12" s="59"/>
      <c r="L12" s="59"/>
    </row>
    <row r="13" spans="1:12" ht="66" customHeight="1" x14ac:dyDescent="0.3">
      <c r="A13" s="67"/>
      <c r="B13" s="67"/>
      <c r="C13" s="76"/>
      <c r="D13" s="77"/>
      <c r="E13" s="81"/>
      <c r="F13" s="73"/>
      <c r="G13" s="88"/>
      <c r="H13" s="60"/>
      <c r="I13" s="60"/>
      <c r="J13" s="60"/>
      <c r="K13" s="60"/>
      <c r="L13" s="60"/>
    </row>
    <row r="14" spans="1:12" x14ac:dyDescent="0.3">
      <c r="A14" s="67"/>
      <c r="B14" s="67"/>
      <c r="C14" s="76"/>
      <c r="D14" s="77"/>
      <c r="E14" s="81"/>
      <c r="F14" s="86" t="s">
        <v>16</v>
      </c>
      <c r="G14" s="86" t="s">
        <v>186</v>
      </c>
      <c r="H14" s="56"/>
      <c r="I14" s="56"/>
      <c r="J14" s="56">
        <v>200000</v>
      </c>
      <c r="K14" s="56">
        <v>266767</v>
      </c>
      <c r="L14" s="56">
        <f>J14*128%</f>
        <v>256000</v>
      </c>
    </row>
    <row r="15" spans="1:12" x14ac:dyDescent="0.3">
      <c r="A15" s="67"/>
      <c r="B15" s="67"/>
      <c r="C15" s="76"/>
      <c r="D15" s="77"/>
      <c r="E15" s="81"/>
      <c r="F15" s="87"/>
      <c r="G15" s="87"/>
      <c r="H15" s="59"/>
      <c r="I15" s="59"/>
      <c r="J15" s="59"/>
      <c r="K15" s="59"/>
      <c r="L15" s="59"/>
    </row>
    <row r="16" spans="1:12" x14ac:dyDescent="0.3">
      <c r="A16" s="67"/>
      <c r="B16" s="67"/>
      <c r="C16" s="76"/>
      <c r="D16" s="77"/>
      <c r="E16" s="81"/>
      <c r="F16" s="87"/>
      <c r="G16" s="87"/>
      <c r="H16" s="59"/>
      <c r="I16" s="59"/>
      <c r="J16" s="59"/>
      <c r="K16" s="59"/>
      <c r="L16" s="59"/>
    </row>
    <row r="17" spans="1:12" ht="33.75" customHeight="1" x14ac:dyDescent="0.3">
      <c r="A17" s="67"/>
      <c r="B17" s="67"/>
      <c r="C17" s="76"/>
      <c r="D17" s="77"/>
      <c r="E17" s="81"/>
      <c r="F17" s="88"/>
      <c r="G17" s="88"/>
      <c r="H17" s="60"/>
      <c r="I17" s="60"/>
      <c r="J17" s="60"/>
      <c r="K17" s="60"/>
      <c r="L17" s="60"/>
    </row>
    <row r="18" spans="1:12" ht="2.25" hidden="1" customHeight="1" x14ac:dyDescent="0.3">
      <c r="A18" s="67"/>
      <c r="B18" s="67"/>
      <c r="C18" s="76"/>
      <c r="D18" s="77"/>
      <c r="E18" s="68" t="s">
        <v>12</v>
      </c>
      <c r="F18" s="84" t="s">
        <v>14</v>
      </c>
      <c r="G18" s="86"/>
      <c r="H18" s="56"/>
      <c r="I18" s="56"/>
      <c r="J18" s="30"/>
      <c r="K18" s="30"/>
      <c r="L18" s="30"/>
    </row>
    <row r="19" spans="1:12" ht="96.75" customHeight="1" x14ac:dyDescent="0.3">
      <c r="A19" s="67"/>
      <c r="B19" s="67"/>
      <c r="C19" s="76"/>
      <c r="D19" s="77"/>
      <c r="E19" s="82"/>
      <c r="F19" s="73"/>
      <c r="G19" s="88"/>
      <c r="H19" s="60"/>
      <c r="I19" s="60"/>
      <c r="J19" s="40"/>
      <c r="K19" s="30"/>
      <c r="L19" s="30"/>
    </row>
    <row r="20" spans="1:12" ht="72" x14ac:dyDescent="0.3">
      <c r="A20" s="67"/>
      <c r="B20" s="67"/>
      <c r="C20" s="76"/>
      <c r="D20" s="77"/>
      <c r="E20" s="82"/>
      <c r="F20" s="9" t="s">
        <v>16</v>
      </c>
      <c r="G20" s="15"/>
      <c r="H20" s="1"/>
      <c r="I20" s="1"/>
      <c r="J20" s="30"/>
      <c r="K20" s="30"/>
      <c r="L20" s="1"/>
    </row>
    <row r="21" spans="1:12" x14ac:dyDescent="0.3">
      <c r="A21" s="67"/>
      <c r="B21" s="67"/>
      <c r="C21" s="76"/>
      <c r="D21" s="77"/>
      <c r="E21" s="69" t="s">
        <v>13</v>
      </c>
      <c r="F21" s="86" t="s">
        <v>14</v>
      </c>
      <c r="G21" s="56" t="s">
        <v>17</v>
      </c>
      <c r="H21" s="62"/>
      <c r="I21" s="62"/>
      <c r="J21" s="1"/>
      <c r="K21" s="1"/>
      <c r="L21" s="1"/>
    </row>
    <row r="22" spans="1:12" x14ac:dyDescent="0.3">
      <c r="A22" s="67"/>
      <c r="B22" s="67"/>
      <c r="C22" s="76"/>
      <c r="D22" s="77"/>
      <c r="E22" s="83"/>
      <c r="F22" s="87"/>
      <c r="G22" s="59"/>
      <c r="H22" s="64"/>
      <c r="I22" s="64"/>
      <c r="J22" s="1"/>
      <c r="K22" s="1"/>
      <c r="L22" s="1"/>
    </row>
    <row r="23" spans="1:12" x14ac:dyDescent="0.3">
      <c r="A23" s="67"/>
      <c r="B23" s="67"/>
      <c r="C23" s="76"/>
      <c r="D23" s="77"/>
      <c r="E23" s="83"/>
      <c r="F23" s="88"/>
      <c r="G23" s="60"/>
      <c r="H23" s="63"/>
      <c r="I23" s="63"/>
      <c r="J23" s="1"/>
      <c r="K23" s="1"/>
      <c r="L23" s="1"/>
    </row>
    <row r="24" spans="1:12" x14ac:dyDescent="0.3">
      <c r="A24" s="67"/>
      <c r="B24" s="67"/>
      <c r="C24" s="76"/>
      <c r="D24" s="77"/>
      <c r="E24" s="83"/>
      <c r="F24" s="86" t="s">
        <v>15</v>
      </c>
      <c r="G24" s="61" t="s">
        <v>17</v>
      </c>
      <c r="H24" s="62"/>
      <c r="I24" s="62"/>
      <c r="J24" s="1"/>
      <c r="K24" s="1"/>
      <c r="L24" s="1"/>
    </row>
    <row r="25" spans="1:12" x14ac:dyDescent="0.3">
      <c r="A25" s="67"/>
      <c r="B25" s="67"/>
      <c r="C25" s="76"/>
      <c r="D25" s="77"/>
      <c r="E25" s="83"/>
      <c r="F25" s="87"/>
      <c r="G25" s="59"/>
      <c r="H25" s="64"/>
      <c r="I25" s="64"/>
      <c r="J25" s="1"/>
      <c r="K25" s="1"/>
      <c r="L25" s="1"/>
    </row>
    <row r="26" spans="1:12" x14ac:dyDescent="0.3">
      <c r="A26" s="67"/>
      <c r="B26" s="67"/>
      <c r="C26" s="78"/>
      <c r="D26" s="79"/>
      <c r="E26" s="83"/>
      <c r="F26" s="88"/>
      <c r="G26" s="60"/>
      <c r="H26" s="63"/>
      <c r="I26" s="63"/>
      <c r="J26" s="1"/>
      <c r="K26" s="1"/>
      <c r="L26" s="1"/>
    </row>
    <row r="27" spans="1:12" x14ac:dyDescent="0.3">
      <c r="A27" s="67"/>
      <c r="B27" s="67"/>
      <c r="C27" s="69" t="s">
        <v>18</v>
      </c>
      <c r="D27" s="69"/>
      <c r="E27" s="72" t="s">
        <v>19</v>
      </c>
      <c r="F27" s="1" t="s">
        <v>21</v>
      </c>
      <c r="G27" s="8" t="s">
        <v>17</v>
      </c>
      <c r="H27" s="1"/>
      <c r="I27" s="1"/>
      <c r="J27" s="1"/>
      <c r="K27" s="1"/>
      <c r="L27" s="1"/>
    </row>
    <row r="28" spans="1:12" x14ac:dyDescent="0.3">
      <c r="A28" s="67"/>
      <c r="B28" s="67"/>
      <c r="C28" s="69"/>
      <c r="D28" s="69"/>
      <c r="E28" s="73"/>
      <c r="F28" s="1" t="s">
        <v>22</v>
      </c>
      <c r="G28" s="8" t="s">
        <v>17</v>
      </c>
      <c r="H28" s="1"/>
      <c r="I28" s="1"/>
      <c r="J28" s="1"/>
      <c r="K28" s="1"/>
      <c r="L28" s="1"/>
    </row>
    <row r="29" spans="1:12" ht="258" customHeight="1" x14ac:dyDescent="0.3">
      <c r="A29" s="67"/>
      <c r="B29" s="67"/>
      <c r="C29" s="69"/>
      <c r="D29" s="69"/>
      <c r="E29" s="61" t="s">
        <v>20</v>
      </c>
      <c r="F29" s="8" t="s">
        <v>24</v>
      </c>
      <c r="G29" s="15" t="s">
        <v>185</v>
      </c>
      <c r="H29" s="48"/>
      <c r="I29" s="48"/>
      <c r="J29" s="49">
        <v>250000</v>
      </c>
      <c r="K29" s="48">
        <v>266767</v>
      </c>
      <c r="L29" s="48">
        <v>300000</v>
      </c>
    </row>
    <row r="30" spans="1:12" x14ac:dyDescent="0.3">
      <c r="A30" s="67"/>
      <c r="B30" s="67"/>
      <c r="C30" s="69"/>
      <c r="D30" s="69"/>
      <c r="E30" s="70"/>
      <c r="F30" s="56" t="s">
        <v>23</v>
      </c>
      <c r="G30" s="56" t="s">
        <v>17</v>
      </c>
      <c r="H30" s="62"/>
      <c r="I30" s="62"/>
      <c r="J30" s="54"/>
      <c r="K30" s="1"/>
      <c r="L30" s="1"/>
    </row>
    <row r="31" spans="1:12" x14ac:dyDescent="0.3">
      <c r="A31" s="67"/>
      <c r="B31" s="67"/>
      <c r="C31" s="69"/>
      <c r="D31" s="69"/>
      <c r="E31" s="71"/>
      <c r="F31" s="60"/>
      <c r="G31" s="60"/>
      <c r="H31" s="64"/>
      <c r="I31" s="64"/>
      <c r="J31" s="54"/>
      <c r="K31" s="1"/>
      <c r="L31" s="1"/>
    </row>
    <row r="32" spans="1:12" x14ac:dyDescent="0.3">
      <c r="A32" s="67"/>
      <c r="B32" s="67"/>
      <c r="C32" s="68" t="s">
        <v>25</v>
      </c>
      <c r="D32" s="68"/>
      <c r="E32" s="54" t="s">
        <v>26</v>
      </c>
      <c r="F32" s="54"/>
      <c r="G32" s="54" t="s">
        <v>17</v>
      </c>
      <c r="H32" s="62"/>
      <c r="I32" s="54"/>
      <c r="J32" s="54"/>
      <c r="K32" s="1"/>
      <c r="L32" s="1"/>
    </row>
    <row r="33" spans="1:12" x14ac:dyDescent="0.3">
      <c r="A33" s="67"/>
      <c r="B33" s="67"/>
      <c r="C33" s="68"/>
      <c r="D33" s="68"/>
      <c r="E33" s="54"/>
      <c r="F33" s="54"/>
      <c r="G33" s="54"/>
      <c r="H33" s="63"/>
      <c r="I33" s="54"/>
      <c r="J33" s="54"/>
      <c r="K33" s="1"/>
      <c r="L33" s="1"/>
    </row>
    <row r="34" spans="1:12" x14ac:dyDescent="0.3">
      <c r="A34" s="67"/>
      <c r="B34" s="67"/>
      <c r="C34" s="68"/>
      <c r="D34" s="68"/>
      <c r="E34" s="54" t="s">
        <v>27</v>
      </c>
      <c r="F34" s="54"/>
      <c r="G34" s="54" t="s">
        <v>17</v>
      </c>
      <c r="H34" s="62"/>
      <c r="I34" s="54"/>
      <c r="J34" s="54"/>
      <c r="K34" s="1"/>
      <c r="L34" s="1"/>
    </row>
    <row r="35" spans="1:12" x14ac:dyDescent="0.3">
      <c r="A35" s="67"/>
      <c r="B35" s="67"/>
      <c r="C35" s="68"/>
      <c r="D35" s="68"/>
      <c r="E35" s="54"/>
      <c r="F35" s="54"/>
      <c r="G35" s="54"/>
      <c r="H35" s="63"/>
      <c r="I35" s="54"/>
      <c r="J35" s="54"/>
      <c r="K35" s="1"/>
      <c r="L35" s="1"/>
    </row>
    <row r="36" spans="1:12" x14ac:dyDescent="0.3">
      <c r="A36" s="67"/>
      <c r="B36" s="67"/>
      <c r="C36" s="68"/>
      <c r="D36" s="68"/>
      <c r="E36" s="54" t="s">
        <v>28</v>
      </c>
      <c r="F36" s="54"/>
      <c r="G36" s="54" t="s">
        <v>17</v>
      </c>
      <c r="H36" s="62"/>
      <c r="I36" s="54"/>
      <c r="J36" s="54"/>
      <c r="K36" s="1"/>
      <c r="L36" s="1"/>
    </row>
    <row r="37" spans="1:12" x14ac:dyDescent="0.3">
      <c r="A37" s="67"/>
      <c r="B37" s="67"/>
      <c r="C37" s="68"/>
      <c r="D37" s="68"/>
      <c r="E37" s="54"/>
      <c r="F37" s="54"/>
      <c r="G37" s="54"/>
      <c r="H37" s="64"/>
      <c r="I37" s="54"/>
      <c r="J37" s="54"/>
      <c r="K37" s="1"/>
      <c r="L37" s="1"/>
    </row>
    <row r="38" spans="1:12" x14ac:dyDescent="0.3">
      <c r="A38" s="67"/>
      <c r="B38" s="67"/>
      <c r="C38" s="68"/>
      <c r="D38" s="68"/>
      <c r="E38" s="54"/>
      <c r="F38" s="54"/>
      <c r="G38" s="54"/>
      <c r="H38" s="63"/>
      <c r="I38" s="54"/>
      <c r="J38" s="54"/>
      <c r="K38" s="1"/>
      <c r="L38" s="1"/>
    </row>
    <row r="39" spans="1:12" x14ac:dyDescent="0.3">
      <c r="A39" s="69" t="s">
        <v>29</v>
      </c>
      <c r="B39" s="83"/>
      <c r="C39" s="82" t="s">
        <v>30</v>
      </c>
      <c r="D39" s="82"/>
      <c r="E39" s="54"/>
      <c r="F39" s="62"/>
      <c r="G39" s="101" t="s">
        <v>187</v>
      </c>
      <c r="H39" s="56"/>
      <c r="I39" s="83"/>
      <c r="J39" s="107">
        <v>2860000</v>
      </c>
      <c r="K39" s="103">
        <v>3019658</v>
      </c>
      <c r="L39" s="56">
        <f>J39*120%</f>
        <v>3432000</v>
      </c>
    </row>
    <row r="40" spans="1:12" x14ac:dyDescent="0.3">
      <c r="A40" s="83"/>
      <c r="B40" s="83"/>
      <c r="C40" s="82"/>
      <c r="D40" s="82"/>
      <c r="E40" s="54"/>
      <c r="F40" s="64"/>
      <c r="G40" s="87"/>
      <c r="H40" s="59"/>
      <c r="I40" s="83"/>
      <c r="J40" s="83"/>
      <c r="K40" s="59"/>
      <c r="L40" s="59"/>
    </row>
    <row r="41" spans="1:12" ht="171.75" customHeight="1" x14ac:dyDescent="0.3">
      <c r="A41" s="83"/>
      <c r="B41" s="83"/>
      <c r="C41" s="82"/>
      <c r="D41" s="82"/>
      <c r="E41" s="54"/>
      <c r="F41" s="63"/>
      <c r="G41" s="88"/>
      <c r="H41" s="60"/>
      <c r="I41" s="83"/>
      <c r="J41" s="83"/>
      <c r="K41" s="60"/>
      <c r="L41" s="60"/>
    </row>
    <row r="42" spans="1:12" x14ac:dyDescent="0.3">
      <c r="A42" s="83"/>
      <c r="B42" s="83"/>
      <c r="C42" s="83" t="s">
        <v>31</v>
      </c>
      <c r="D42" s="83"/>
      <c r="E42" s="54"/>
      <c r="F42" s="62"/>
      <c r="G42" s="62" t="s">
        <v>17</v>
      </c>
      <c r="H42" s="62"/>
      <c r="I42" s="54"/>
      <c r="J42" s="54"/>
      <c r="K42" s="1"/>
      <c r="L42" s="1"/>
    </row>
    <row r="43" spans="1:12" x14ac:dyDescent="0.3">
      <c r="A43" s="83"/>
      <c r="B43" s="83"/>
      <c r="C43" s="83"/>
      <c r="D43" s="83"/>
      <c r="E43" s="54"/>
      <c r="F43" s="64"/>
      <c r="G43" s="64"/>
      <c r="H43" s="64"/>
      <c r="I43" s="54"/>
      <c r="J43" s="54"/>
      <c r="K43" s="1"/>
      <c r="L43" s="1"/>
    </row>
    <row r="44" spans="1:12" x14ac:dyDescent="0.3">
      <c r="A44" s="83"/>
      <c r="B44" s="83"/>
      <c r="C44" s="83"/>
      <c r="D44" s="83"/>
      <c r="E44" s="54"/>
      <c r="F44" s="63"/>
      <c r="G44" s="63"/>
      <c r="H44" s="63"/>
      <c r="I44" s="54"/>
      <c r="J44" s="54"/>
      <c r="K44" s="1"/>
      <c r="L44" s="1"/>
    </row>
    <row r="45" spans="1:12" x14ac:dyDescent="0.3">
      <c r="A45" s="83"/>
      <c r="B45" s="83"/>
      <c r="C45" s="83" t="s">
        <v>32</v>
      </c>
      <c r="D45" s="83"/>
      <c r="E45" s="54"/>
      <c r="F45" s="54"/>
      <c r="G45" s="62" t="s">
        <v>17</v>
      </c>
      <c r="H45" s="62"/>
      <c r="I45" s="54"/>
      <c r="J45" s="54"/>
      <c r="K45" s="1"/>
      <c r="L45" s="1"/>
    </row>
    <row r="46" spans="1:12" x14ac:dyDescent="0.3">
      <c r="A46" s="83"/>
      <c r="B46" s="83"/>
      <c r="C46" s="83"/>
      <c r="D46" s="83"/>
      <c r="E46" s="54"/>
      <c r="F46" s="54"/>
      <c r="G46" s="64"/>
      <c r="H46" s="64"/>
      <c r="I46" s="54"/>
      <c r="J46" s="54"/>
      <c r="K46" s="1"/>
      <c r="L46" s="1"/>
    </row>
    <row r="47" spans="1:12" x14ac:dyDescent="0.3">
      <c r="A47" s="83"/>
      <c r="B47" s="83"/>
      <c r="C47" s="83"/>
      <c r="D47" s="83"/>
      <c r="E47" s="54"/>
      <c r="F47" s="54"/>
      <c r="G47" s="63"/>
      <c r="H47" s="63"/>
      <c r="I47" s="54"/>
      <c r="J47" s="54"/>
      <c r="K47" s="1"/>
      <c r="L47" s="1"/>
    </row>
    <row r="48" spans="1:12" x14ac:dyDescent="0.3">
      <c r="A48" s="83"/>
      <c r="B48" s="83"/>
      <c r="C48" s="83" t="s">
        <v>33</v>
      </c>
      <c r="D48" s="83"/>
      <c r="E48" s="54"/>
      <c r="F48" s="54"/>
      <c r="G48" s="62" t="s">
        <v>17</v>
      </c>
      <c r="H48" s="62"/>
      <c r="I48" s="54"/>
      <c r="J48" s="54"/>
      <c r="K48" s="1"/>
      <c r="L48" s="1"/>
    </row>
    <row r="49" spans="1:12" x14ac:dyDescent="0.3">
      <c r="A49" s="83"/>
      <c r="B49" s="83"/>
      <c r="C49" s="83"/>
      <c r="D49" s="83"/>
      <c r="E49" s="54"/>
      <c r="F49" s="54"/>
      <c r="G49" s="63"/>
      <c r="H49" s="63"/>
      <c r="I49" s="54"/>
      <c r="J49" s="54"/>
      <c r="K49" s="1"/>
      <c r="L49" s="1"/>
    </row>
    <row r="50" spans="1:12" x14ac:dyDescent="0.3">
      <c r="A50" s="93" t="s">
        <v>34</v>
      </c>
      <c r="B50" s="54"/>
      <c r="C50" s="94"/>
      <c r="D50" s="95"/>
      <c r="E50" s="62"/>
      <c r="F50" s="62"/>
      <c r="G50" s="108" t="s">
        <v>188</v>
      </c>
      <c r="H50" s="56"/>
      <c r="I50" s="83"/>
      <c r="J50" s="83">
        <v>720000</v>
      </c>
      <c r="K50" s="103">
        <v>727273</v>
      </c>
      <c r="L50" s="56">
        <f>J50*110%</f>
        <v>792000.00000000012</v>
      </c>
    </row>
    <row r="51" spans="1:12" x14ac:dyDescent="0.3">
      <c r="A51" s="54"/>
      <c r="B51" s="54"/>
      <c r="C51" s="96"/>
      <c r="D51" s="97"/>
      <c r="E51" s="64"/>
      <c r="F51" s="64"/>
      <c r="G51" s="109"/>
      <c r="H51" s="59"/>
      <c r="I51" s="83"/>
      <c r="J51" s="83"/>
      <c r="K51" s="59"/>
      <c r="L51" s="59"/>
    </row>
    <row r="52" spans="1:12" x14ac:dyDescent="0.3">
      <c r="A52" s="54"/>
      <c r="B52" s="54"/>
      <c r="C52" s="98"/>
      <c r="D52" s="99"/>
      <c r="E52" s="63"/>
      <c r="F52" s="63"/>
      <c r="G52" s="110"/>
      <c r="H52" s="60"/>
      <c r="I52" s="83"/>
      <c r="J52" s="83"/>
      <c r="K52" s="60"/>
      <c r="L52" s="60"/>
    </row>
  </sheetData>
  <mergeCells count="107">
    <mergeCell ref="L50:L52"/>
    <mergeCell ref="J11:J13"/>
    <mergeCell ref="K11:K13"/>
    <mergeCell ref="J14:J17"/>
    <mergeCell ref="K14:K17"/>
    <mergeCell ref="L14:L17"/>
    <mergeCell ref="L11:L13"/>
    <mergeCell ref="K39:K41"/>
    <mergeCell ref="K50:K52"/>
    <mergeCell ref="J34:J35"/>
    <mergeCell ref="J30:J31"/>
    <mergeCell ref="I50:I52"/>
    <mergeCell ref="J50:J52"/>
    <mergeCell ref="A50:B52"/>
    <mergeCell ref="C50:D52"/>
    <mergeCell ref="E50:E52"/>
    <mergeCell ref="F50:F52"/>
    <mergeCell ref="G50:G52"/>
    <mergeCell ref="H50:H52"/>
    <mergeCell ref="H45:H47"/>
    <mergeCell ref="I45:I47"/>
    <mergeCell ref="J45:J47"/>
    <mergeCell ref="C48:D49"/>
    <mergeCell ref="E48:E49"/>
    <mergeCell ref="F48:F49"/>
    <mergeCell ref="A39:B49"/>
    <mergeCell ref="C39:D41"/>
    <mergeCell ref="E39:E41"/>
    <mergeCell ref="F39:F41"/>
    <mergeCell ref="C45:D47"/>
    <mergeCell ref="E45:E47"/>
    <mergeCell ref="F45:F47"/>
    <mergeCell ref="C42:D44"/>
    <mergeCell ref="E42:E44"/>
    <mergeCell ref="F42:F44"/>
    <mergeCell ref="I39:I41"/>
    <mergeCell ref="J39:J41"/>
    <mergeCell ref="I42:I44"/>
    <mergeCell ref="J42:J44"/>
    <mergeCell ref="H39:H41"/>
    <mergeCell ref="H42:H44"/>
    <mergeCell ref="G48:G49"/>
    <mergeCell ref="H48:H49"/>
    <mergeCell ref="I48:I49"/>
    <mergeCell ref="J48:J49"/>
    <mergeCell ref="G39:G41"/>
    <mergeCell ref="G45:G47"/>
    <mergeCell ref="G42:G44"/>
    <mergeCell ref="C32:D38"/>
    <mergeCell ref="E32:E33"/>
    <mergeCell ref="F32:F33"/>
    <mergeCell ref="G32:G33"/>
    <mergeCell ref="H32:H33"/>
    <mergeCell ref="I32:I33"/>
    <mergeCell ref="J32:J33"/>
    <mergeCell ref="E34:E35"/>
    <mergeCell ref="F34:F35"/>
    <mergeCell ref="G34:G35"/>
    <mergeCell ref="H34:H35"/>
    <mergeCell ref="I34:I35"/>
    <mergeCell ref="E36:E38"/>
    <mergeCell ref="F36:F38"/>
    <mergeCell ref="G36:G38"/>
    <mergeCell ref="H36:H38"/>
    <mergeCell ref="I36:I38"/>
    <mergeCell ref="J36:J38"/>
    <mergeCell ref="E27:E28"/>
    <mergeCell ref="E29:E31"/>
    <mergeCell ref="F30:F31"/>
    <mergeCell ref="G18:G19"/>
    <mergeCell ref="H18:H19"/>
    <mergeCell ref="I18:I19"/>
    <mergeCell ref="E21:E26"/>
    <mergeCell ref="F21:F23"/>
    <mergeCell ref="G21:G23"/>
    <mergeCell ref="H21:H23"/>
    <mergeCell ref="I21:I23"/>
    <mergeCell ref="F24:F26"/>
    <mergeCell ref="G24:G26"/>
    <mergeCell ref="H24:H26"/>
    <mergeCell ref="I24:I26"/>
    <mergeCell ref="G30:G31"/>
    <mergeCell ref="H30:H31"/>
    <mergeCell ref="I30:I31"/>
    <mergeCell ref="A9:L9"/>
    <mergeCell ref="A4:L8"/>
    <mergeCell ref="A1:L1"/>
    <mergeCell ref="A2:L2"/>
    <mergeCell ref="A3:L3"/>
    <mergeCell ref="L39:L41"/>
    <mergeCell ref="G11:G13"/>
    <mergeCell ref="H11:H13"/>
    <mergeCell ref="I11:I13"/>
    <mergeCell ref="F14:F17"/>
    <mergeCell ref="G14:G17"/>
    <mergeCell ref="H14:H17"/>
    <mergeCell ref="I14:I17"/>
    <mergeCell ref="A10:B10"/>
    <mergeCell ref="C10:D10"/>
    <mergeCell ref="E10:F10"/>
    <mergeCell ref="A11:B38"/>
    <mergeCell ref="C11:D26"/>
    <mergeCell ref="E11:E17"/>
    <mergeCell ref="F11:F13"/>
    <mergeCell ref="E18:E20"/>
    <mergeCell ref="F18:F19"/>
    <mergeCell ref="C27:D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opLeftCell="B3" workbookViewId="0">
      <selection activeCell="M10" sqref="M1:M1048576"/>
    </sheetView>
  </sheetViews>
  <sheetFormatPr defaultRowHeight="14.4" x14ac:dyDescent="0.3"/>
  <cols>
    <col min="7" max="7" width="88.109375" customWidth="1"/>
    <col min="9" max="9" width="12" customWidth="1"/>
    <col min="12" max="12" width="13" customWidth="1"/>
  </cols>
  <sheetData>
    <row r="1" spans="1:12" ht="15" customHeight="1" x14ac:dyDescent="0.3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2" ht="15" customHeight="1" x14ac:dyDescent="0.3">
      <c r="A2" s="114" t="s">
        <v>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2" ht="15" customHeight="1" x14ac:dyDescent="0.3">
      <c r="A3" s="114" t="s">
        <v>2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</row>
    <row r="4" spans="1:12" ht="15" customHeight="1" x14ac:dyDescent="0.3">
      <c r="A4" s="53" t="s">
        <v>53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2" x14ac:dyDescent="0.3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</row>
    <row r="6" spans="1:12" x14ac:dyDescent="0.3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</row>
    <row r="7" spans="1:12" x14ac:dyDescent="0.3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</row>
    <row r="8" spans="1:12" x14ac:dyDescent="0.3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</row>
    <row r="9" spans="1:12" x14ac:dyDescent="0.3">
      <c r="A9" s="93"/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</row>
    <row r="10" spans="1:12" s="33" customFormat="1" ht="100.8" x14ac:dyDescent="0.3">
      <c r="A10" s="65" t="s">
        <v>3</v>
      </c>
      <c r="B10" s="65"/>
      <c r="C10" s="65" t="s">
        <v>4</v>
      </c>
      <c r="D10" s="65"/>
      <c r="E10" s="65" t="s">
        <v>5</v>
      </c>
      <c r="F10" s="65"/>
      <c r="G10" s="32" t="s">
        <v>6</v>
      </c>
      <c r="H10" s="32" t="s">
        <v>7</v>
      </c>
      <c r="I10" s="32" t="s">
        <v>8</v>
      </c>
      <c r="J10" s="26" t="s">
        <v>161</v>
      </c>
      <c r="K10" s="26" t="s">
        <v>162</v>
      </c>
      <c r="L10" s="26" t="s">
        <v>163</v>
      </c>
    </row>
    <row r="11" spans="1:12" x14ac:dyDescent="0.3">
      <c r="A11" s="66" t="s">
        <v>9</v>
      </c>
      <c r="B11" s="66"/>
      <c r="C11" s="74" t="s">
        <v>10</v>
      </c>
      <c r="D11" s="75"/>
      <c r="E11" s="80" t="s">
        <v>11</v>
      </c>
      <c r="F11" s="84" t="s">
        <v>14</v>
      </c>
      <c r="G11" s="111" t="s">
        <v>17</v>
      </c>
      <c r="H11" s="111"/>
      <c r="I11" s="111"/>
      <c r="J11" s="1"/>
      <c r="K11" s="1"/>
      <c r="L11" s="1"/>
    </row>
    <row r="12" spans="1:12" x14ac:dyDescent="0.3">
      <c r="A12" s="67"/>
      <c r="B12" s="67"/>
      <c r="C12" s="76"/>
      <c r="D12" s="77"/>
      <c r="E12" s="80"/>
      <c r="F12" s="115"/>
      <c r="G12" s="112"/>
      <c r="H12" s="112"/>
      <c r="I12" s="112"/>
      <c r="J12" s="1"/>
      <c r="K12" s="1"/>
      <c r="L12" s="1"/>
    </row>
    <row r="13" spans="1:12" x14ac:dyDescent="0.3">
      <c r="A13" s="67"/>
      <c r="B13" s="67"/>
      <c r="C13" s="76"/>
      <c r="D13" s="77"/>
      <c r="E13" s="80"/>
      <c r="F13" s="116"/>
      <c r="G13" s="113"/>
      <c r="H13" s="113"/>
      <c r="I13" s="113"/>
      <c r="J13" s="1"/>
      <c r="K13" s="1"/>
      <c r="L13" s="1"/>
    </row>
    <row r="14" spans="1:12" x14ac:dyDescent="0.3">
      <c r="A14" s="67"/>
      <c r="B14" s="67"/>
      <c r="C14" s="76"/>
      <c r="D14" s="77"/>
      <c r="E14" s="80"/>
      <c r="F14" s="86" t="s">
        <v>16</v>
      </c>
      <c r="G14" s="61" t="s">
        <v>17</v>
      </c>
      <c r="H14" s="111"/>
      <c r="I14" s="111"/>
      <c r="J14" s="1"/>
      <c r="K14" s="1"/>
      <c r="L14" s="1"/>
    </row>
    <row r="15" spans="1:12" x14ac:dyDescent="0.3">
      <c r="A15" s="67"/>
      <c r="B15" s="67"/>
      <c r="C15" s="76"/>
      <c r="D15" s="77"/>
      <c r="E15" s="80"/>
      <c r="F15" s="91"/>
      <c r="G15" s="70"/>
      <c r="H15" s="112"/>
      <c r="I15" s="112"/>
      <c r="J15" s="1"/>
      <c r="K15" s="1"/>
      <c r="L15" s="1"/>
    </row>
    <row r="16" spans="1:12" x14ac:dyDescent="0.3">
      <c r="A16" s="67"/>
      <c r="B16" s="67"/>
      <c r="C16" s="76"/>
      <c r="D16" s="77"/>
      <c r="E16" s="80"/>
      <c r="F16" s="91"/>
      <c r="G16" s="70"/>
      <c r="H16" s="112"/>
      <c r="I16" s="112"/>
      <c r="J16" s="1"/>
      <c r="K16" s="1"/>
      <c r="L16" s="1"/>
    </row>
    <row r="17" spans="1:12" x14ac:dyDescent="0.3">
      <c r="A17" s="67"/>
      <c r="B17" s="67"/>
      <c r="C17" s="76"/>
      <c r="D17" s="77"/>
      <c r="E17" s="80"/>
      <c r="F17" s="92"/>
      <c r="G17" s="71"/>
      <c r="H17" s="113"/>
      <c r="I17" s="113"/>
      <c r="J17" s="1"/>
      <c r="K17" s="1"/>
      <c r="L17" s="1"/>
    </row>
    <row r="18" spans="1:12" x14ac:dyDescent="0.3">
      <c r="A18" s="67"/>
      <c r="B18" s="67"/>
      <c r="C18" s="76"/>
      <c r="D18" s="77"/>
      <c r="E18" s="68" t="s">
        <v>12</v>
      </c>
      <c r="F18" s="84" t="s">
        <v>14</v>
      </c>
      <c r="G18" s="68" t="s">
        <v>54</v>
      </c>
      <c r="H18" s="61"/>
      <c r="I18" s="61"/>
      <c r="J18" s="103">
        <v>5026000</v>
      </c>
      <c r="K18" s="103">
        <v>5100000</v>
      </c>
      <c r="L18" s="56">
        <f>J18*120%</f>
        <v>6031200</v>
      </c>
    </row>
    <row r="19" spans="1:12" ht="132" customHeight="1" x14ac:dyDescent="0.3">
      <c r="A19" s="67"/>
      <c r="B19" s="67"/>
      <c r="C19" s="76"/>
      <c r="D19" s="77"/>
      <c r="E19" s="68"/>
      <c r="F19" s="116"/>
      <c r="G19" s="68"/>
      <c r="H19" s="71"/>
      <c r="I19" s="71"/>
      <c r="J19" s="60"/>
      <c r="K19" s="60"/>
      <c r="L19" s="60"/>
    </row>
    <row r="20" spans="1:12" ht="228.75" customHeight="1" x14ac:dyDescent="0.3">
      <c r="A20" s="67"/>
      <c r="B20" s="67"/>
      <c r="C20" s="76"/>
      <c r="D20" s="77"/>
      <c r="E20" s="68"/>
      <c r="F20" s="9" t="s">
        <v>16</v>
      </c>
      <c r="G20" s="18" t="s">
        <v>55</v>
      </c>
      <c r="H20" s="45"/>
      <c r="I20" s="45"/>
      <c r="J20" s="47">
        <v>5026000</v>
      </c>
      <c r="K20" s="47">
        <v>5100000</v>
      </c>
      <c r="L20" s="46">
        <f>J20*118%</f>
        <v>5930680</v>
      </c>
    </row>
    <row r="21" spans="1:12" x14ac:dyDescent="0.3">
      <c r="A21" s="67"/>
      <c r="B21" s="67"/>
      <c r="C21" s="76"/>
      <c r="D21" s="77"/>
      <c r="E21" s="69" t="s">
        <v>13</v>
      </c>
      <c r="F21" s="86" t="s">
        <v>14</v>
      </c>
      <c r="G21" s="61" t="s">
        <v>17</v>
      </c>
      <c r="H21" s="111"/>
      <c r="I21" s="111"/>
      <c r="J21" s="1"/>
      <c r="K21" s="1"/>
      <c r="L21" s="1"/>
    </row>
    <row r="22" spans="1:12" x14ac:dyDescent="0.3">
      <c r="A22" s="67"/>
      <c r="B22" s="67"/>
      <c r="C22" s="76"/>
      <c r="D22" s="77"/>
      <c r="E22" s="69"/>
      <c r="F22" s="91"/>
      <c r="G22" s="70"/>
      <c r="H22" s="112"/>
      <c r="I22" s="112"/>
      <c r="J22" s="1"/>
      <c r="K22" s="1"/>
      <c r="L22" s="1"/>
    </row>
    <row r="23" spans="1:12" x14ac:dyDescent="0.3">
      <c r="A23" s="67"/>
      <c r="B23" s="67"/>
      <c r="C23" s="76"/>
      <c r="D23" s="77"/>
      <c r="E23" s="69"/>
      <c r="F23" s="92"/>
      <c r="G23" s="71"/>
      <c r="H23" s="113"/>
      <c r="I23" s="113"/>
      <c r="J23" s="1"/>
      <c r="K23" s="1"/>
      <c r="L23" s="1"/>
    </row>
    <row r="24" spans="1:12" x14ac:dyDescent="0.3">
      <c r="A24" s="67"/>
      <c r="B24" s="67"/>
      <c r="C24" s="76"/>
      <c r="D24" s="77"/>
      <c r="E24" s="69"/>
      <c r="F24" s="86" t="s">
        <v>15</v>
      </c>
      <c r="G24" s="61" t="s">
        <v>17</v>
      </c>
      <c r="H24" s="111"/>
      <c r="I24" s="111"/>
      <c r="J24" s="1"/>
      <c r="K24" s="1"/>
      <c r="L24" s="1"/>
    </row>
    <row r="25" spans="1:12" x14ac:dyDescent="0.3">
      <c r="A25" s="67"/>
      <c r="B25" s="67"/>
      <c r="C25" s="76"/>
      <c r="D25" s="77"/>
      <c r="E25" s="69"/>
      <c r="F25" s="91"/>
      <c r="G25" s="70"/>
      <c r="H25" s="112"/>
      <c r="I25" s="112"/>
      <c r="J25" s="1"/>
      <c r="K25" s="1"/>
      <c r="L25" s="1"/>
    </row>
    <row r="26" spans="1:12" x14ac:dyDescent="0.3">
      <c r="A26" s="67"/>
      <c r="B26" s="67"/>
      <c r="C26" s="78"/>
      <c r="D26" s="79"/>
      <c r="E26" s="69"/>
      <c r="F26" s="92"/>
      <c r="G26" s="71"/>
      <c r="H26" s="113"/>
      <c r="I26" s="113"/>
      <c r="J26" s="1"/>
      <c r="K26" s="1"/>
      <c r="L26" s="1"/>
    </row>
    <row r="27" spans="1:12" ht="28.8" x14ac:dyDescent="0.3">
      <c r="A27" s="67"/>
      <c r="B27" s="67"/>
      <c r="C27" s="69" t="s">
        <v>18</v>
      </c>
      <c r="D27" s="69"/>
      <c r="E27" s="84" t="s">
        <v>19</v>
      </c>
      <c r="F27" s="17" t="s">
        <v>21</v>
      </c>
      <c r="G27" s="7" t="s">
        <v>17</v>
      </c>
      <c r="H27" s="17"/>
      <c r="I27" s="17"/>
      <c r="J27" s="1"/>
      <c r="K27" s="1"/>
      <c r="L27" s="1"/>
    </row>
    <row r="28" spans="1:12" ht="28.8" x14ac:dyDescent="0.3">
      <c r="A28" s="67"/>
      <c r="B28" s="67"/>
      <c r="C28" s="69"/>
      <c r="D28" s="69"/>
      <c r="E28" s="116"/>
      <c r="F28" s="17" t="s">
        <v>22</v>
      </c>
      <c r="G28" s="7" t="s">
        <v>17</v>
      </c>
      <c r="H28" s="17"/>
      <c r="I28" s="17"/>
      <c r="J28" s="1"/>
      <c r="K28" s="1"/>
      <c r="L28" s="1"/>
    </row>
    <row r="29" spans="1:12" ht="290.25" customHeight="1" x14ac:dyDescent="0.3">
      <c r="A29" s="67"/>
      <c r="B29" s="67"/>
      <c r="C29" s="69"/>
      <c r="D29" s="69"/>
      <c r="E29" s="61" t="s">
        <v>20</v>
      </c>
      <c r="F29" s="7" t="s">
        <v>24</v>
      </c>
      <c r="G29" s="15" t="s">
        <v>56</v>
      </c>
      <c r="H29" s="45"/>
      <c r="I29" s="45"/>
      <c r="J29" s="46">
        <v>151000</v>
      </c>
      <c r="K29" s="46" t="s">
        <v>17</v>
      </c>
      <c r="L29" s="46">
        <f>J29*110%</f>
        <v>166100</v>
      </c>
    </row>
    <row r="30" spans="1:12" x14ac:dyDescent="0.3">
      <c r="A30" s="67"/>
      <c r="B30" s="67"/>
      <c r="C30" s="69"/>
      <c r="D30" s="69"/>
      <c r="E30" s="70"/>
      <c r="F30" s="61" t="s">
        <v>23</v>
      </c>
      <c r="G30" s="61" t="s">
        <v>17</v>
      </c>
      <c r="H30" s="111"/>
      <c r="I30" s="111"/>
      <c r="J30" s="54"/>
      <c r="K30" s="1"/>
      <c r="L30" s="1"/>
    </row>
    <row r="31" spans="1:12" x14ac:dyDescent="0.3">
      <c r="A31" s="67"/>
      <c r="B31" s="67"/>
      <c r="C31" s="69"/>
      <c r="D31" s="69"/>
      <c r="E31" s="71"/>
      <c r="F31" s="71"/>
      <c r="G31" s="71"/>
      <c r="H31" s="112"/>
      <c r="I31" s="112"/>
      <c r="J31" s="54"/>
      <c r="K31" s="1"/>
      <c r="L31" s="1"/>
    </row>
    <row r="32" spans="1:12" x14ac:dyDescent="0.3">
      <c r="A32" s="67"/>
      <c r="B32" s="67"/>
      <c r="C32" s="68" t="s">
        <v>25</v>
      </c>
      <c r="D32" s="68"/>
      <c r="E32" s="93" t="s">
        <v>26</v>
      </c>
      <c r="F32" s="93"/>
      <c r="G32" s="93" t="s">
        <v>17</v>
      </c>
      <c r="H32" s="111"/>
      <c r="I32" s="93"/>
      <c r="J32" s="54"/>
      <c r="K32" s="1"/>
      <c r="L32" s="1"/>
    </row>
    <row r="33" spans="1:12" x14ac:dyDescent="0.3">
      <c r="A33" s="67"/>
      <c r="B33" s="67"/>
      <c r="C33" s="68"/>
      <c r="D33" s="68"/>
      <c r="E33" s="93"/>
      <c r="F33" s="93"/>
      <c r="G33" s="93"/>
      <c r="H33" s="113"/>
      <c r="I33" s="93"/>
      <c r="J33" s="54"/>
      <c r="K33" s="1"/>
      <c r="L33" s="1"/>
    </row>
    <row r="34" spans="1:12" x14ac:dyDescent="0.3">
      <c r="A34" s="67"/>
      <c r="B34" s="67"/>
      <c r="C34" s="68"/>
      <c r="D34" s="68"/>
      <c r="E34" s="93" t="s">
        <v>27</v>
      </c>
      <c r="F34" s="93"/>
      <c r="G34" s="93" t="s">
        <v>17</v>
      </c>
      <c r="H34" s="111"/>
      <c r="I34" s="93"/>
      <c r="J34" s="54"/>
      <c r="K34" s="1"/>
      <c r="L34" s="1"/>
    </row>
    <row r="35" spans="1:12" x14ac:dyDescent="0.3">
      <c r="A35" s="67"/>
      <c r="B35" s="67"/>
      <c r="C35" s="68"/>
      <c r="D35" s="68"/>
      <c r="E35" s="93"/>
      <c r="F35" s="93"/>
      <c r="G35" s="93"/>
      <c r="H35" s="113"/>
      <c r="I35" s="93"/>
      <c r="J35" s="54"/>
      <c r="K35" s="1"/>
      <c r="L35" s="1"/>
    </row>
    <row r="36" spans="1:12" x14ac:dyDescent="0.3">
      <c r="A36" s="67"/>
      <c r="B36" s="67"/>
      <c r="C36" s="68"/>
      <c r="D36" s="68"/>
      <c r="E36" s="93" t="s">
        <v>28</v>
      </c>
      <c r="F36" s="93"/>
      <c r="G36" s="93" t="s">
        <v>17</v>
      </c>
      <c r="H36" s="111"/>
      <c r="I36" s="93"/>
      <c r="J36" s="54"/>
      <c r="K36" s="1"/>
      <c r="L36" s="1"/>
    </row>
    <row r="37" spans="1:12" x14ac:dyDescent="0.3">
      <c r="A37" s="67"/>
      <c r="B37" s="67"/>
      <c r="C37" s="68"/>
      <c r="D37" s="68"/>
      <c r="E37" s="93"/>
      <c r="F37" s="93"/>
      <c r="G37" s="93"/>
      <c r="H37" s="112"/>
      <c r="I37" s="93"/>
      <c r="J37" s="54"/>
      <c r="K37" s="1"/>
      <c r="L37" s="1"/>
    </row>
    <row r="38" spans="1:12" x14ac:dyDescent="0.3">
      <c r="A38" s="67"/>
      <c r="B38" s="67"/>
      <c r="C38" s="68"/>
      <c r="D38" s="68"/>
      <c r="E38" s="93"/>
      <c r="F38" s="93"/>
      <c r="G38" s="93"/>
      <c r="H38" s="113"/>
      <c r="I38" s="93"/>
      <c r="J38" s="54"/>
      <c r="K38" s="1"/>
      <c r="L38" s="1"/>
    </row>
    <row r="39" spans="1:12" x14ac:dyDescent="0.3">
      <c r="A39" s="69" t="s">
        <v>29</v>
      </c>
      <c r="B39" s="69"/>
      <c r="C39" s="68" t="s">
        <v>30</v>
      </c>
      <c r="D39" s="68"/>
      <c r="E39" s="93"/>
      <c r="F39" s="111"/>
      <c r="G39" s="101" t="s">
        <v>57</v>
      </c>
      <c r="H39" s="61"/>
      <c r="I39" s="69"/>
      <c r="J39" s="103">
        <v>5026000</v>
      </c>
      <c r="K39" s="103">
        <v>5100000</v>
      </c>
      <c r="L39" s="56">
        <f>J39*115%</f>
        <v>5779900</v>
      </c>
    </row>
    <row r="40" spans="1:12" x14ac:dyDescent="0.3">
      <c r="A40" s="69"/>
      <c r="B40" s="69"/>
      <c r="C40" s="68"/>
      <c r="D40" s="68"/>
      <c r="E40" s="93"/>
      <c r="F40" s="112"/>
      <c r="G40" s="91"/>
      <c r="H40" s="70"/>
      <c r="I40" s="69"/>
      <c r="J40" s="59"/>
      <c r="K40" s="117"/>
      <c r="L40" s="59"/>
    </row>
    <row r="41" spans="1:12" ht="215.25" customHeight="1" x14ac:dyDescent="0.3">
      <c r="A41" s="69"/>
      <c r="B41" s="69"/>
      <c r="C41" s="68"/>
      <c r="D41" s="68"/>
      <c r="E41" s="93"/>
      <c r="F41" s="113"/>
      <c r="G41" s="92"/>
      <c r="H41" s="71"/>
      <c r="I41" s="69"/>
      <c r="J41" s="60"/>
      <c r="K41" s="118"/>
      <c r="L41" s="60"/>
    </row>
    <row r="42" spans="1:12" x14ac:dyDescent="0.3">
      <c r="A42" s="69"/>
      <c r="B42" s="69"/>
      <c r="C42" s="69" t="s">
        <v>31</v>
      </c>
      <c r="D42" s="69"/>
      <c r="E42" s="93"/>
      <c r="F42" s="111"/>
      <c r="G42" s="111" t="s">
        <v>17</v>
      </c>
      <c r="H42" s="111"/>
      <c r="I42" s="93"/>
      <c r="J42" s="54"/>
      <c r="K42" s="1"/>
      <c r="L42" s="1"/>
    </row>
    <row r="43" spans="1:12" x14ac:dyDescent="0.3">
      <c r="A43" s="69"/>
      <c r="B43" s="69"/>
      <c r="C43" s="69"/>
      <c r="D43" s="69"/>
      <c r="E43" s="93"/>
      <c r="F43" s="112"/>
      <c r="G43" s="112"/>
      <c r="H43" s="112"/>
      <c r="I43" s="93"/>
      <c r="J43" s="54"/>
      <c r="K43" s="1"/>
      <c r="L43" s="1"/>
    </row>
    <row r="44" spans="1:12" x14ac:dyDescent="0.3">
      <c r="A44" s="69"/>
      <c r="B44" s="69"/>
      <c r="C44" s="69"/>
      <c r="D44" s="69"/>
      <c r="E44" s="93"/>
      <c r="F44" s="113"/>
      <c r="G44" s="113"/>
      <c r="H44" s="113"/>
      <c r="I44" s="93"/>
      <c r="J44" s="54"/>
      <c r="K44" s="1"/>
      <c r="L44" s="1"/>
    </row>
    <row r="45" spans="1:12" x14ac:dyDescent="0.3">
      <c r="A45" s="69"/>
      <c r="B45" s="69"/>
      <c r="C45" s="69" t="s">
        <v>32</v>
      </c>
      <c r="D45" s="69"/>
      <c r="E45" s="93"/>
      <c r="F45" s="93"/>
      <c r="G45" s="111" t="s">
        <v>17</v>
      </c>
      <c r="H45" s="111"/>
      <c r="I45" s="93"/>
      <c r="J45" s="54"/>
      <c r="K45" s="1"/>
      <c r="L45" s="1"/>
    </row>
    <row r="46" spans="1:12" x14ac:dyDescent="0.3">
      <c r="A46" s="69"/>
      <c r="B46" s="69"/>
      <c r="C46" s="69"/>
      <c r="D46" s="69"/>
      <c r="E46" s="93"/>
      <c r="F46" s="93"/>
      <c r="G46" s="112"/>
      <c r="H46" s="112"/>
      <c r="I46" s="93"/>
      <c r="J46" s="54"/>
      <c r="K46" s="1"/>
      <c r="L46" s="1"/>
    </row>
    <row r="47" spans="1:12" x14ac:dyDescent="0.3">
      <c r="A47" s="69"/>
      <c r="B47" s="69"/>
      <c r="C47" s="69"/>
      <c r="D47" s="69"/>
      <c r="E47" s="93"/>
      <c r="F47" s="93"/>
      <c r="G47" s="113"/>
      <c r="H47" s="113"/>
      <c r="I47" s="93"/>
      <c r="J47" s="54"/>
      <c r="K47" s="1"/>
      <c r="L47" s="1"/>
    </row>
    <row r="48" spans="1:12" x14ac:dyDescent="0.3">
      <c r="A48" s="69"/>
      <c r="B48" s="69"/>
      <c r="C48" s="69" t="s">
        <v>33</v>
      </c>
      <c r="D48" s="69"/>
      <c r="E48" s="93"/>
      <c r="F48" s="93"/>
      <c r="G48" s="111" t="s">
        <v>17</v>
      </c>
      <c r="H48" s="111"/>
      <c r="I48" s="93"/>
      <c r="J48" s="54"/>
      <c r="K48" s="1"/>
      <c r="L48" s="1"/>
    </row>
    <row r="49" spans="1:12" x14ac:dyDescent="0.3">
      <c r="A49" s="69"/>
      <c r="B49" s="69"/>
      <c r="C49" s="69"/>
      <c r="D49" s="69"/>
      <c r="E49" s="93"/>
      <c r="F49" s="93"/>
      <c r="G49" s="113"/>
      <c r="H49" s="113"/>
      <c r="I49" s="93"/>
      <c r="J49" s="54"/>
      <c r="K49" s="1"/>
      <c r="L49" s="1"/>
    </row>
    <row r="50" spans="1:12" x14ac:dyDescent="0.3">
      <c r="A50" s="119" t="s">
        <v>34</v>
      </c>
      <c r="B50" s="120"/>
      <c r="C50" s="125"/>
      <c r="D50" s="126"/>
      <c r="E50" s="111"/>
      <c r="F50" s="111"/>
      <c r="G50" s="101" t="s">
        <v>184</v>
      </c>
      <c r="H50" s="61"/>
      <c r="I50" s="69"/>
      <c r="J50" s="107">
        <v>349000</v>
      </c>
      <c r="K50" s="103">
        <v>354658</v>
      </c>
      <c r="L50" s="56">
        <f>J50*110%</f>
        <v>383900.00000000006</v>
      </c>
    </row>
    <row r="51" spans="1:12" x14ac:dyDescent="0.3">
      <c r="A51" s="121"/>
      <c r="B51" s="122"/>
      <c r="C51" s="127"/>
      <c r="D51" s="128"/>
      <c r="E51" s="112"/>
      <c r="F51" s="112"/>
      <c r="G51" s="91"/>
      <c r="H51" s="70"/>
      <c r="I51" s="69"/>
      <c r="J51" s="83"/>
      <c r="K51" s="59"/>
      <c r="L51" s="59"/>
    </row>
    <row r="52" spans="1:12" ht="103.5" customHeight="1" x14ac:dyDescent="0.3">
      <c r="A52" s="123"/>
      <c r="B52" s="124"/>
      <c r="C52" s="129"/>
      <c r="D52" s="130"/>
      <c r="E52" s="113"/>
      <c r="F52" s="113"/>
      <c r="G52" s="92"/>
      <c r="H52" s="71"/>
      <c r="I52" s="69"/>
      <c r="J52" s="83"/>
      <c r="K52" s="60"/>
      <c r="L52" s="60"/>
    </row>
    <row r="53" spans="1:12" x14ac:dyDescent="0.3">
      <c r="A53" s="16"/>
      <c r="B53" s="16"/>
      <c r="C53" s="16"/>
      <c r="D53" s="16"/>
      <c r="E53" s="16"/>
      <c r="F53" s="16"/>
      <c r="G53" s="16"/>
      <c r="H53" s="16"/>
      <c r="I53" s="16"/>
      <c r="J53" s="16"/>
    </row>
  </sheetData>
  <mergeCells count="104">
    <mergeCell ref="K39:K41"/>
    <mergeCell ref="K50:K52"/>
    <mergeCell ref="I50:I52"/>
    <mergeCell ref="J50:J52"/>
    <mergeCell ref="A50:B52"/>
    <mergeCell ref="C50:D52"/>
    <mergeCell ref="E50:E52"/>
    <mergeCell ref="F50:F52"/>
    <mergeCell ref="G50:G52"/>
    <mergeCell ref="H50:H52"/>
    <mergeCell ref="H45:H47"/>
    <mergeCell ref="I45:I47"/>
    <mergeCell ref="J45:J47"/>
    <mergeCell ref="C48:D49"/>
    <mergeCell ref="E48:E49"/>
    <mergeCell ref="F48:F49"/>
    <mergeCell ref="H42:H44"/>
    <mergeCell ref="G48:G49"/>
    <mergeCell ref="H48:H49"/>
    <mergeCell ref="I48:I49"/>
    <mergeCell ref="J48:J49"/>
    <mergeCell ref="I39:I41"/>
    <mergeCell ref="J39:J41"/>
    <mergeCell ref="I42:I44"/>
    <mergeCell ref="J42:J44"/>
    <mergeCell ref="H39:H41"/>
    <mergeCell ref="A39:B49"/>
    <mergeCell ref="C39:D41"/>
    <mergeCell ref="E39:E41"/>
    <mergeCell ref="F39:F41"/>
    <mergeCell ref="G39:G41"/>
    <mergeCell ref="C45:D47"/>
    <mergeCell ref="E45:E47"/>
    <mergeCell ref="F45:F47"/>
    <mergeCell ref="G45:G47"/>
    <mergeCell ref="C42:D44"/>
    <mergeCell ref="E42:E44"/>
    <mergeCell ref="F42:F44"/>
    <mergeCell ref="G42:G44"/>
    <mergeCell ref="J30:J31"/>
    <mergeCell ref="C32:D38"/>
    <mergeCell ref="E32:E33"/>
    <mergeCell ref="F32:F33"/>
    <mergeCell ref="G32:G33"/>
    <mergeCell ref="H32:H33"/>
    <mergeCell ref="I32:I33"/>
    <mergeCell ref="J32:J33"/>
    <mergeCell ref="E34:E35"/>
    <mergeCell ref="F34:F35"/>
    <mergeCell ref="G34:G35"/>
    <mergeCell ref="H34:H35"/>
    <mergeCell ref="I34:I35"/>
    <mergeCell ref="J34:J35"/>
    <mergeCell ref="E36:E38"/>
    <mergeCell ref="F36:F38"/>
    <mergeCell ref="G36:G38"/>
    <mergeCell ref="H36:H38"/>
    <mergeCell ref="I36:I38"/>
    <mergeCell ref="J36:J38"/>
    <mergeCell ref="A1:L1"/>
    <mergeCell ref="A2:L2"/>
    <mergeCell ref="A9:L9"/>
    <mergeCell ref="A3:L3"/>
    <mergeCell ref="A10:B10"/>
    <mergeCell ref="C10:D10"/>
    <mergeCell ref="E10:F10"/>
    <mergeCell ref="A11:B38"/>
    <mergeCell ref="C11:D26"/>
    <mergeCell ref="E11:E17"/>
    <mergeCell ref="F11:F13"/>
    <mergeCell ref="E18:E20"/>
    <mergeCell ref="F18:F19"/>
    <mergeCell ref="C27:D31"/>
    <mergeCell ref="E27:E28"/>
    <mergeCell ref="E29:E31"/>
    <mergeCell ref="F30:F31"/>
    <mergeCell ref="G11:G13"/>
    <mergeCell ref="H11:H13"/>
    <mergeCell ref="I11:I13"/>
    <mergeCell ref="F14:F17"/>
    <mergeCell ref="G14:G17"/>
    <mergeCell ref="H14:H17"/>
    <mergeCell ref="I14:I17"/>
    <mergeCell ref="L50:L52"/>
    <mergeCell ref="L39:L41"/>
    <mergeCell ref="L18:L19"/>
    <mergeCell ref="J18:J19"/>
    <mergeCell ref="K18:K19"/>
    <mergeCell ref="A4:L8"/>
    <mergeCell ref="G18:G19"/>
    <mergeCell ref="H18:H19"/>
    <mergeCell ref="I18:I19"/>
    <mergeCell ref="E21:E26"/>
    <mergeCell ref="F21:F23"/>
    <mergeCell ref="G21:G23"/>
    <mergeCell ref="H21:H23"/>
    <mergeCell ref="I21:I23"/>
    <mergeCell ref="F24:F26"/>
    <mergeCell ref="G24:G26"/>
    <mergeCell ref="H24:H26"/>
    <mergeCell ref="I24:I26"/>
    <mergeCell ref="G30:G31"/>
    <mergeCell ref="H30:H31"/>
    <mergeCell ref="I30:I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workbookViewId="0">
      <selection activeCell="M10" sqref="M1:M1048576"/>
    </sheetView>
  </sheetViews>
  <sheetFormatPr defaultRowHeight="14.4" x14ac:dyDescent="0.3"/>
  <cols>
    <col min="5" max="5" width="11.6640625" customWidth="1"/>
    <col min="6" max="6" width="18" customWidth="1"/>
    <col min="7" max="7" width="72.5546875" customWidth="1"/>
    <col min="8" max="8" width="6.88671875" bestFit="1" customWidth="1"/>
  </cols>
  <sheetData>
    <row r="1" spans="1:12" x14ac:dyDescent="0.3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</row>
    <row r="2" spans="1:12" x14ac:dyDescent="0.3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x14ac:dyDescent="0.3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2" ht="15" customHeight="1" x14ac:dyDescent="0.3">
      <c r="A4" s="53" t="s">
        <v>58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2" x14ac:dyDescent="0.3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</row>
    <row r="6" spans="1:12" x14ac:dyDescent="0.3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</row>
    <row r="7" spans="1:12" x14ac:dyDescent="0.3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</row>
    <row r="8" spans="1:12" x14ac:dyDescent="0.3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</row>
    <row r="9" spans="1:12" x14ac:dyDescent="0.3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</row>
    <row r="10" spans="1:12" s="33" customFormat="1" ht="100.8" x14ac:dyDescent="0.3">
      <c r="A10" s="106" t="s">
        <v>3</v>
      </c>
      <c r="B10" s="106"/>
      <c r="C10" s="106" t="s">
        <v>4</v>
      </c>
      <c r="D10" s="106"/>
      <c r="E10" s="106" t="s">
        <v>5</v>
      </c>
      <c r="F10" s="106"/>
      <c r="G10" s="31" t="s">
        <v>6</v>
      </c>
      <c r="H10" s="32" t="s">
        <v>7</v>
      </c>
      <c r="I10" s="31" t="s">
        <v>8</v>
      </c>
      <c r="J10" s="26" t="s">
        <v>161</v>
      </c>
      <c r="K10" s="26" t="s">
        <v>162</v>
      </c>
      <c r="L10" s="26" t="s">
        <v>163</v>
      </c>
    </row>
    <row r="11" spans="1:12" x14ac:dyDescent="0.3">
      <c r="A11" s="66" t="s">
        <v>9</v>
      </c>
      <c r="B11" s="66"/>
      <c r="C11" s="74" t="s">
        <v>10</v>
      </c>
      <c r="D11" s="75"/>
      <c r="E11" s="80" t="s">
        <v>11</v>
      </c>
      <c r="F11" s="84" t="s">
        <v>14</v>
      </c>
      <c r="G11" s="86" t="s">
        <v>59</v>
      </c>
      <c r="H11" s="56"/>
      <c r="I11" s="56"/>
      <c r="J11" s="56">
        <v>220000</v>
      </c>
      <c r="K11" s="56">
        <v>266972</v>
      </c>
      <c r="L11" s="56">
        <f>J11*120%</f>
        <v>264000</v>
      </c>
    </row>
    <row r="12" spans="1:12" x14ac:dyDescent="0.3">
      <c r="A12" s="67"/>
      <c r="B12" s="67"/>
      <c r="C12" s="76"/>
      <c r="D12" s="77"/>
      <c r="E12" s="81"/>
      <c r="F12" s="85"/>
      <c r="G12" s="87"/>
      <c r="H12" s="59"/>
      <c r="I12" s="59"/>
      <c r="J12" s="59"/>
      <c r="K12" s="59"/>
      <c r="L12" s="59"/>
    </row>
    <row r="13" spans="1:12" ht="30.75" customHeight="1" x14ac:dyDescent="0.3">
      <c r="A13" s="67"/>
      <c r="B13" s="67"/>
      <c r="C13" s="76"/>
      <c r="D13" s="77"/>
      <c r="E13" s="81"/>
      <c r="F13" s="73"/>
      <c r="G13" s="88"/>
      <c r="H13" s="60"/>
      <c r="I13" s="60"/>
      <c r="J13" s="60"/>
      <c r="K13" s="60"/>
      <c r="L13" s="60"/>
    </row>
    <row r="14" spans="1:12" x14ac:dyDescent="0.3">
      <c r="A14" s="67"/>
      <c r="B14" s="67"/>
      <c r="C14" s="76"/>
      <c r="D14" s="77"/>
      <c r="E14" s="81"/>
      <c r="F14" s="86" t="s">
        <v>16</v>
      </c>
      <c r="G14" s="86" t="s">
        <v>60</v>
      </c>
      <c r="H14" s="102"/>
      <c r="I14" s="102"/>
      <c r="J14" s="102">
        <v>220000</v>
      </c>
      <c r="K14" s="102">
        <v>266972</v>
      </c>
      <c r="L14" s="102">
        <f>J14*118%</f>
        <v>259600</v>
      </c>
    </row>
    <row r="15" spans="1:12" x14ac:dyDescent="0.3">
      <c r="A15" s="67"/>
      <c r="B15" s="67"/>
      <c r="C15" s="76"/>
      <c r="D15" s="77"/>
      <c r="E15" s="81"/>
      <c r="F15" s="87"/>
      <c r="G15" s="87"/>
      <c r="H15" s="57"/>
      <c r="I15" s="57"/>
      <c r="J15" s="57"/>
      <c r="K15" s="57"/>
      <c r="L15" s="57"/>
    </row>
    <row r="16" spans="1:12" x14ac:dyDescent="0.3">
      <c r="A16" s="67"/>
      <c r="B16" s="67"/>
      <c r="C16" s="76"/>
      <c r="D16" s="77"/>
      <c r="E16" s="81"/>
      <c r="F16" s="87"/>
      <c r="G16" s="87"/>
      <c r="H16" s="57"/>
      <c r="I16" s="57"/>
      <c r="J16" s="57"/>
      <c r="K16" s="57"/>
      <c r="L16" s="57"/>
    </row>
    <row r="17" spans="1:12" ht="39.75" customHeight="1" x14ac:dyDescent="0.3">
      <c r="A17" s="67"/>
      <c r="B17" s="67"/>
      <c r="C17" s="76"/>
      <c r="D17" s="77"/>
      <c r="E17" s="81"/>
      <c r="F17" s="88"/>
      <c r="G17" s="88"/>
      <c r="H17" s="58"/>
      <c r="I17" s="58"/>
      <c r="J17" s="58"/>
      <c r="K17" s="58"/>
      <c r="L17" s="58"/>
    </row>
    <row r="18" spans="1:12" ht="22.5" hidden="1" customHeight="1" x14ac:dyDescent="0.3">
      <c r="A18" s="67"/>
      <c r="B18" s="67"/>
      <c r="C18" s="76"/>
      <c r="D18" s="77"/>
      <c r="E18" s="68" t="s">
        <v>12</v>
      </c>
      <c r="F18" s="84" t="s">
        <v>14</v>
      </c>
      <c r="G18" s="56" t="s">
        <v>182</v>
      </c>
      <c r="H18" s="62"/>
      <c r="I18" s="62"/>
      <c r="J18" s="1"/>
      <c r="K18" s="1"/>
      <c r="L18" s="1"/>
    </row>
    <row r="19" spans="1:12" ht="18" customHeight="1" x14ac:dyDescent="0.3">
      <c r="A19" s="67"/>
      <c r="B19" s="67"/>
      <c r="C19" s="76"/>
      <c r="D19" s="77"/>
      <c r="E19" s="82"/>
      <c r="F19" s="73"/>
      <c r="G19" s="60"/>
      <c r="H19" s="63"/>
      <c r="I19" s="63"/>
      <c r="J19" s="1"/>
      <c r="K19" s="1"/>
      <c r="L19" s="1"/>
    </row>
    <row r="20" spans="1:12" ht="55.5" customHeight="1" x14ac:dyDescent="0.3">
      <c r="A20" s="67"/>
      <c r="B20" s="67"/>
      <c r="C20" s="76"/>
      <c r="D20" s="77"/>
      <c r="E20" s="82"/>
      <c r="F20" s="10" t="s">
        <v>16</v>
      </c>
      <c r="G20" s="13" t="s">
        <v>17</v>
      </c>
      <c r="H20" s="1"/>
      <c r="I20" s="1"/>
      <c r="J20" s="1"/>
      <c r="K20" s="1"/>
      <c r="L20" s="1"/>
    </row>
    <row r="21" spans="1:12" x14ac:dyDescent="0.3">
      <c r="A21" s="67"/>
      <c r="B21" s="67"/>
      <c r="C21" s="76"/>
      <c r="D21" s="77"/>
      <c r="E21" s="69" t="s">
        <v>13</v>
      </c>
      <c r="F21" s="86" t="s">
        <v>14</v>
      </c>
      <c r="G21" s="56" t="s">
        <v>17</v>
      </c>
      <c r="H21" s="62"/>
      <c r="I21" s="62"/>
      <c r="J21" s="1"/>
      <c r="K21" s="1"/>
      <c r="L21" s="1"/>
    </row>
    <row r="22" spans="1:12" x14ac:dyDescent="0.3">
      <c r="A22" s="67"/>
      <c r="B22" s="67"/>
      <c r="C22" s="76"/>
      <c r="D22" s="77"/>
      <c r="E22" s="83"/>
      <c r="F22" s="87"/>
      <c r="G22" s="59"/>
      <c r="H22" s="64"/>
      <c r="I22" s="64"/>
      <c r="J22" s="1"/>
      <c r="K22" s="1"/>
      <c r="L22" s="1"/>
    </row>
    <row r="23" spans="1:12" x14ac:dyDescent="0.3">
      <c r="A23" s="67"/>
      <c r="B23" s="67"/>
      <c r="C23" s="76"/>
      <c r="D23" s="77"/>
      <c r="E23" s="83"/>
      <c r="F23" s="88"/>
      <c r="G23" s="60"/>
      <c r="H23" s="63"/>
      <c r="I23" s="63"/>
      <c r="J23" s="1"/>
      <c r="K23" s="1"/>
      <c r="L23" s="1"/>
    </row>
    <row r="24" spans="1:12" x14ac:dyDescent="0.3">
      <c r="A24" s="67"/>
      <c r="B24" s="67"/>
      <c r="C24" s="76"/>
      <c r="D24" s="77"/>
      <c r="E24" s="83"/>
      <c r="F24" s="86" t="s">
        <v>15</v>
      </c>
      <c r="G24" s="61" t="s">
        <v>17</v>
      </c>
      <c r="H24" s="62"/>
      <c r="I24" s="62"/>
      <c r="J24" s="1"/>
      <c r="K24" s="1"/>
      <c r="L24" s="1"/>
    </row>
    <row r="25" spans="1:12" x14ac:dyDescent="0.3">
      <c r="A25" s="67"/>
      <c r="B25" s="67"/>
      <c r="C25" s="76"/>
      <c r="D25" s="77"/>
      <c r="E25" s="83"/>
      <c r="F25" s="87"/>
      <c r="G25" s="59"/>
      <c r="H25" s="64"/>
      <c r="I25" s="64"/>
      <c r="J25" s="1"/>
      <c r="K25" s="1"/>
      <c r="L25" s="1"/>
    </row>
    <row r="26" spans="1:12" x14ac:dyDescent="0.3">
      <c r="A26" s="67"/>
      <c r="B26" s="67"/>
      <c r="C26" s="78"/>
      <c r="D26" s="79"/>
      <c r="E26" s="83"/>
      <c r="F26" s="88"/>
      <c r="G26" s="60"/>
      <c r="H26" s="63"/>
      <c r="I26" s="63"/>
      <c r="J26" s="1"/>
      <c r="K26" s="1"/>
      <c r="L26" s="1"/>
    </row>
    <row r="27" spans="1:12" x14ac:dyDescent="0.3">
      <c r="A27" s="67"/>
      <c r="B27" s="67"/>
      <c r="C27" s="69" t="s">
        <v>18</v>
      </c>
      <c r="D27" s="69"/>
      <c r="E27" s="72" t="s">
        <v>19</v>
      </c>
      <c r="F27" s="1" t="s">
        <v>21</v>
      </c>
      <c r="G27" s="13" t="s">
        <v>17</v>
      </c>
      <c r="H27" s="1"/>
      <c r="I27" s="1"/>
      <c r="J27" s="1"/>
      <c r="K27" s="1"/>
      <c r="L27" s="1"/>
    </row>
    <row r="28" spans="1:12" x14ac:dyDescent="0.3">
      <c r="A28" s="67"/>
      <c r="B28" s="67"/>
      <c r="C28" s="69"/>
      <c r="D28" s="69"/>
      <c r="E28" s="73"/>
      <c r="F28" s="1" t="s">
        <v>22</v>
      </c>
      <c r="G28" s="13" t="s">
        <v>17</v>
      </c>
      <c r="H28" s="1"/>
      <c r="I28" s="1"/>
      <c r="J28" s="1"/>
      <c r="K28" s="1"/>
      <c r="L28" s="1"/>
    </row>
    <row r="29" spans="1:12" ht="158.4" x14ac:dyDescent="0.3">
      <c r="A29" s="67"/>
      <c r="B29" s="67"/>
      <c r="C29" s="69"/>
      <c r="D29" s="69"/>
      <c r="E29" s="61" t="s">
        <v>20</v>
      </c>
      <c r="F29" s="13" t="s">
        <v>24</v>
      </c>
      <c r="G29" s="10" t="s">
        <v>61</v>
      </c>
      <c r="H29" s="46"/>
      <c r="I29" s="46"/>
      <c r="J29" s="46">
        <v>220000</v>
      </c>
      <c r="K29" s="46">
        <v>266972</v>
      </c>
      <c r="L29" s="46">
        <f>J29*115%</f>
        <v>252999.99999999997</v>
      </c>
    </row>
    <row r="30" spans="1:12" x14ac:dyDescent="0.3">
      <c r="A30" s="67"/>
      <c r="B30" s="67"/>
      <c r="C30" s="69"/>
      <c r="D30" s="69"/>
      <c r="E30" s="70"/>
      <c r="F30" s="56" t="s">
        <v>23</v>
      </c>
      <c r="G30" s="56" t="s">
        <v>17</v>
      </c>
      <c r="H30" s="62"/>
      <c r="I30" s="62"/>
      <c r="J30" s="54"/>
      <c r="K30" s="1"/>
      <c r="L30" s="1"/>
    </row>
    <row r="31" spans="1:12" x14ac:dyDescent="0.3">
      <c r="A31" s="67"/>
      <c r="B31" s="67"/>
      <c r="C31" s="69"/>
      <c r="D31" s="69"/>
      <c r="E31" s="71"/>
      <c r="F31" s="60"/>
      <c r="G31" s="60"/>
      <c r="H31" s="64"/>
      <c r="I31" s="64"/>
      <c r="J31" s="54"/>
      <c r="K31" s="1"/>
      <c r="L31" s="1"/>
    </row>
    <row r="32" spans="1:12" x14ac:dyDescent="0.3">
      <c r="A32" s="67"/>
      <c r="B32" s="67"/>
      <c r="C32" s="68" t="s">
        <v>25</v>
      </c>
      <c r="D32" s="68"/>
      <c r="E32" s="54" t="s">
        <v>26</v>
      </c>
      <c r="F32" s="54"/>
      <c r="G32" s="54" t="s">
        <v>17</v>
      </c>
      <c r="H32" s="62"/>
      <c r="I32" s="54"/>
      <c r="J32" s="54"/>
      <c r="K32" s="1"/>
      <c r="L32" s="1"/>
    </row>
    <row r="33" spans="1:12" x14ac:dyDescent="0.3">
      <c r="A33" s="67"/>
      <c r="B33" s="67"/>
      <c r="C33" s="68"/>
      <c r="D33" s="68"/>
      <c r="E33" s="54"/>
      <c r="F33" s="54"/>
      <c r="G33" s="54"/>
      <c r="H33" s="63"/>
      <c r="I33" s="54"/>
      <c r="J33" s="54"/>
      <c r="K33" s="1"/>
      <c r="L33" s="1"/>
    </row>
    <row r="34" spans="1:12" x14ac:dyDescent="0.3">
      <c r="A34" s="67"/>
      <c r="B34" s="67"/>
      <c r="C34" s="68"/>
      <c r="D34" s="68"/>
      <c r="E34" s="54" t="s">
        <v>27</v>
      </c>
      <c r="F34" s="54"/>
      <c r="G34" s="54" t="s">
        <v>17</v>
      </c>
      <c r="H34" s="62"/>
      <c r="I34" s="54"/>
      <c r="J34" s="54"/>
      <c r="K34" s="1"/>
      <c r="L34" s="1"/>
    </row>
    <row r="35" spans="1:12" x14ac:dyDescent="0.3">
      <c r="A35" s="67"/>
      <c r="B35" s="67"/>
      <c r="C35" s="68"/>
      <c r="D35" s="68"/>
      <c r="E35" s="54"/>
      <c r="F35" s="54"/>
      <c r="G35" s="54"/>
      <c r="H35" s="63"/>
      <c r="I35" s="54"/>
      <c r="J35" s="54"/>
      <c r="K35" s="1"/>
      <c r="L35" s="1"/>
    </row>
    <row r="36" spans="1:12" x14ac:dyDescent="0.3">
      <c r="A36" s="67"/>
      <c r="B36" s="67"/>
      <c r="C36" s="68"/>
      <c r="D36" s="68"/>
      <c r="E36" s="54" t="s">
        <v>28</v>
      </c>
      <c r="F36" s="54"/>
      <c r="G36" s="54" t="s">
        <v>17</v>
      </c>
      <c r="H36" s="62"/>
      <c r="I36" s="54"/>
      <c r="J36" s="54"/>
      <c r="K36" s="1"/>
      <c r="L36" s="1"/>
    </row>
    <row r="37" spans="1:12" x14ac:dyDescent="0.3">
      <c r="A37" s="67"/>
      <c r="B37" s="67"/>
      <c r="C37" s="68"/>
      <c r="D37" s="68"/>
      <c r="E37" s="54"/>
      <c r="F37" s="54"/>
      <c r="G37" s="54"/>
      <c r="H37" s="64"/>
      <c r="I37" s="54"/>
      <c r="J37" s="54"/>
      <c r="K37" s="1"/>
      <c r="L37" s="1"/>
    </row>
    <row r="38" spans="1:12" x14ac:dyDescent="0.3">
      <c r="A38" s="67"/>
      <c r="B38" s="67"/>
      <c r="C38" s="68"/>
      <c r="D38" s="68"/>
      <c r="E38" s="54"/>
      <c r="F38" s="54"/>
      <c r="G38" s="54"/>
      <c r="H38" s="63"/>
      <c r="I38" s="54"/>
      <c r="J38" s="54"/>
      <c r="K38" s="1"/>
      <c r="L38" s="1"/>
    </row>
    <row r="39" spans="1:12" x14ac:dyDescent="0.3">
      <c r="A39" s="69" t="s">
        <v>29</v>
      </c>
      <c r="B39" s="83"/>
      <c r="C39" s="82" t="s">
        <v>30</v>
      </c>
      <c r="D39" s="82"/>
      <c r="E39" s="54"/>
      <c r="F39" s="62"/>
      <c r="G39" s="131" t="s">
        <v>62</v>
      </c>
      <c r="H39" s="56"/>
      <c r="I39" s="83"/>
      <c r="J39" s="83">
        <v>9300000</v>
      </c>
      <c r="K39" s="56" t="s">
        <v>17</v>
      </c>
      <c r="L39" s="56">
        <f>J39*120%</f>
        <v>11160000</v>
      </c>
    </row>
    <row r="40" spans="1:12" x14ac:dyDescent="0.3">
      <c r="A40" s="83"/>
      <c r="B40" s="83"/>
      <c r="C40" s="82"/>
      <c r="D40" s="82"/>
      <c r="E40" s="54"/>
      <c r="F40" s="64"/>
      <c r="G40" s="87"/>
      <c r="H40" s="59"/>
      <c r="I40" s="83"/>
      <c r="J40" s="83"/>
      <c r="K40" s="59"/>
      <c r="L40" s="59"/>
    </row>
    <row r="41" spans="1:12" x14ac:dyDescent="0.3">
      <c r="A41" s="83"/>
      <c r="B41" s="83"/>
      <c r="C41" s="82"/>
      <c r="D41" s="82"/>
      <c r="E41" s="54"/>
      <c r="F41" s="63"/>
      <c r="G41" s="88"/>
      <c r="H41" s="60"/>
      <c r="I41" s="83"/>
      <c r="J41" s="83"/>
      <c r="K41" s="60"/>
      <c r="L41" s="60"/>
    </row>
    <row r="42" spans="1:12" x14ac:dyDescent="0.3">
      <c r="A42" s="83"/>
      <c r="B42" s="83"/>
      <c r="C42" s="83" t="s">
        <v>31</v>
      </c>
      <c r="D42" s="83"/>
      <c r="E42" s="54"/>
      <c r="F42" s="62"/>
      <c r="G42" s="62" t="s">
        <v>17</v>
      </c>
      <c r="H42" s="62"/>
      <c r="I42" s="54"/>
      <c r="J42" s="54"/>
      <c r="K42" s="1"/>
      <c r="L42" s="1"/>
    </row>
    <row r="43" spans="1:12" x14ac:dyDescent="0.3">
      <c r="A43" s="83"/>
      <c r="B43" s="83"/>
      <c r="C43" s="83"/>
      <c r="D43" s="83"/>
      <c r="E43" s="54"/>
      <c r="F43" s="64"/>
      <c r="G43" s="64"/>
      <c r="H43" s="64"/>
      <c r="I43" s="54"/>
      <c r="J43" s="54"/>
      <c r="K43" s="1"/>
      <c r="L43" s="1"/>
    </row>
    <row r="44" spans="1:12" x14ac:dyDescent="0.3">
      <c r="A44" s="83"/>
      <c r="B44" s="83"/>
      <c r="C44" s="83"/>
      <c r="D44" s="83"/>
      <c r="E44" s="54"/>
      <c r="F44" s="63"/>
      <c r="G44" s="63"/>
      <c r="H44" s="63"/>
      <c r="I44" s="54"/>
      <c r="J44" s="54"/>
      <c r="K44" s="1"/>
      <c r="L44" s="1"/>
    </row>
    <row r="45" spans="1:12" x14ac:dyDescent="0.3">
      <c r="A45" s="83"/>
      <c r="B45" s="83"/>
      <c r="C45" s="83" t="s">
        <v>32</v>
      </c>
      <c r="D45" s="83"/>
      <c r="E45" s="54"/>
      <c r="F45" s="54"/>
      <c r="G45" s="62" t="s">
        <v>17</v>
      </c>
      <c r="H45" s="62"/>
      <c r="I45" s="54"/>
      <c r="J45" s="54"/>
      <c r="K45" s="1"/>
      <c r="L45" s="1"/>
    </row>
    <row r="46" spans="1:12" x14ac:dyDescent="0.3">
      <c r="A46" s="83"/>
      <c r="B46" s="83"/>
      <c r="C46" s="83"/>
      <c r="D46" s="83"/>
      <c r="E46" s="54"/>
      <c r="F46" s="54"/>
      <c r="G46" s="64"/>
      <c r="H46" s="64"/>
      <c r="I46" s="54"/>
      <c r="J46" s="54"/>
      <c r="K46" s="1"/>
      <c r="L46" s="1"/>
    </row>
    <row r="47" spans="1:12" x14ac:dyDescent="0.3">
      <c r="A47" s="83"/>
      <c r="B47" s="83"/>
      <c r="C47" s="83"/>
      <c r="D47" s="83"/>
      <c r="E47" s="54"/>
      <c r="F47" s="54"/>
      <c r="G47" s="63"/>
      <c r="H47" s="63"/>
      <c r="I47" s="54"/>
      <c r="J47" s="54"/>
      <c r="K47" s="1"/>
      <c r="L47" s="1"/>
    </row>
    <row r="48" spans="1:12" x14ac:dyDescent="0.3">
      <c r="A48" s="83"/>
      <c r="B48" s="83"/>
      <c r="C48" s="83" t="s">
        <v>33</v>
      </c>
      <c r="D48" s="83"/>
      <c r="E48" s="54"/>
      <c r="F48" s="54"/>
      <c r="G48" s="62" t="s">
        <v>17</v>
      </c>
      <c r="H48" s="62"/>
      <c r="I48" s="54"/>
      <c r="J48" s="54"/>
      <c r="K48" s="1"/>
      <c r="L48" s="1"/>
    </row>
    <row r="49" spans="1:12" x14ac:dyDescent="0.3">
      <c r="A49" s="83"/>
      <c r="B49" s="83"/>
      <c r="C49" s="83"/>
      <c r="D49" s="83"/>
      <c r="E49" s="54"/>
      <c r="F49" s="54"/>
      <c r="G49" s="63"/>
      <c r="H49" s="63"/>
      <c r="I49" s="54"/>
      <c r="J49" s="54"/>
      <c r="K49" s="1"/>
      <c r="L49" s="1"/>
    </row>
    <row r="50" spans="1:12" x14ac:dyDescent="0.3">
      <c r="A50" s="93" t="s">
        <v>34</v>
      </c>
      <c r="B50" s="54"/>
      <c r="C50" s="94"/>
      <c r="D50" s="95"/>
      <c r="E50" s="62"/>
      <c r="F50" s="62"/>
      <c r="G50" s="62" t="s">
        <v>17</v>
      </c>
      <c r="H50" s="62"/>
      <c r="I50" s="54"/>
      <c r="J50" s="54"/>
      <c r="K50" s="1"/>
      <c r="L50" s="1"/>
    </row>
    <row r="51" spans="1:12" x14ac:dyDescent="0.3">
      <c r="A51" s="54"/>
      <c r="B51" s="54"/>
      <c r="C51" s="96"/>
      <c r="D51" s="97"/>
      <c r="E51" s="64"/>
      <c r="F51" s="64"/>
      <c r="G51" s="64"/>
      <c r="H51" s="64"/>
      <c r="I51" s="54"/>
      <c r="J51" s="54"/>
      <c r="K51" s="1"/>
      <c r="L51" s="1"/>
    </row>
    <row r="52" spans="1:12" x14ac:dyDescent="0.3">
      <c r="A52" s="54"/>
      <c r="B52" s="54"/>
      <c r="C52" s="98"/>
      <c r="D52" s="99"/>
      <c r="E52" s="63"/>
      <c r="F52" s="63"/>
      <c r="G52" s="63"/>
      <c r="H52" s="63"/>
      <c r="I52" s="54"/>
      <c r="J52" s="54"/>
      <c r="K52" s="1"/>
      <c r="L52" s="1"/>
    </row>
  </sheetData>
  <mergeCells count="105">
    <mergeCell ref="L11:L13"/>
    <mergeCell ref="L14:L17"/>
    <mergeCell ref="L39:L41"/>
    <mergeCell ref="J11:J13"/>
    <mergeCell ref="K11:K13"/>
    <mergeCell ref="J14:J17"/>
    <mergeCell ref="K14:K17"/>
    <mergeCell ref="K39:K41"/>
    <mergeCell ref="J30:J31"/>
    <mergeCell ref="A10:B10"/>
    <mergeCell ref="C10:D10"/>
    <mergeCell ref="E10:F10"/>
    <mergeCell ref="A11:B38"/>
    <mergeCell ref="C11:D26"/>
    <mergeCell ref="E11:E17"/>
    <mergeCell ref="F11:F13"/>
    <mergeCell ref="E18:E20"/>
    <mergeCell ref="F18:F19"/>
    <mergeCell ref="C27:D31"/>
    <mergeCell ref="E27:E28"/>
    <mergeCell ref="E29:E31"/>
    <mergeCell ref="F30:F31"/>
    <mergeCell ref="E21:E26"/>
    <mergeCell ref="F21:F23"/>
    <mergeCell ref="C32:D38"/>
    <mergeCell ref="E32:E33"/>
    <mergeCell ref="F32:F33"/>
    <mergeCell ref="E36:E38"/>
    <mergeCell ref="F36:F38"/>
    <mergeCell ref="G11:G13"/>
    <mergeCell ref="H11:H13"/>
    <mergeCell ref="I11:I13"/>
    <mergeCell ref="F14:F17"/>
    <mergeCell ref="G14:G17"/>
    <mergeCell ref="H14:H17"/>
    <mergeCell ref="I14:I17"/>
    <mergeCell ref="G18:G19"/>
    <mergeCell ref="H18:H19"/>
    <mergeCell ref="I18:I19"/>
    <mergeCell ref="G21:G23"/>
    <mergeCell ref="H21:H23"/>
    <mergeCell ref="I21:I23"/>
    <mergeCell ref="F24:F26"/>
    <mergeCell ref="G24:G26"/>
    <mergeCell ref="H24:H26"/>
    <mergeCell ref="I24:I26"/>
    <mergeCell ref="G30:G31"/>
    <mergeCell ref="H30:H31"/>
    <mergeCell ref="I30:I31"/>
    <mergeCell ref="G32:G33"/>
    <mergeCell ref="H32:H33"/>
    <mergeCell ref="I32:I33"/>
    <mergeCell ref="J32:J33"/>
    <mergeCell ref="E34:E35"/>
    <mergeCell ref="F34:F35"/>
    <mergeCell ref="G34:G35"/>
    <mergeCell ref="H34:H35"/>
    <mergeCell ref="I34:I35"/>
    <mergeCell ref="J34:J35"/>
    <mergeCell ref="G36:G38"/>
    <mergeCell ref="H36:H38"/>
    <mergeCell ref="I36:I38"/>
    <mergeCell ref="J36:J38"/>
    <mergeCell ref="A39:B49"/>
    <mergeCell ref="C39:D41"/>
    <mergeCell ref="E39:E41"/>
    <mergeCell ref="F39:F41"/>
    <mergeCell ref="G39:G41"/>
    <mergeCell ref="C45:D47"/>
    <mergeCell ref="E45:E47"/>
    <mergeCell ref="F45:F47"/>
    <mergeCell ref="G45:G47"/>
    <mergeCell ref="J39:J41"/>
    <mergeCell ref="C42:D44"/>
    <mergeCell ref="E42:E44"/>
    <mergeCell ref="F42:F44"/>
    <mergeCell ref="G42:G44"/>
    <mergeCell ref="H42:H44"/>
    <mergeCell ref="I42:I44"/>
    <mergeCell ref="J42:J44"/>
    <mergeCell ref="H39:H41"/>
    <mergeCell ref="I50:I52"/>
    <mergeCell ref="J50:J52"/>
    <mergeCell ref="A50:B52"/>
    <mergeCell ref="C50:D52"/>
    <mergeCell ref="E50:E52"/>
    <mergeCell ref="F50:F52"/>
    <mergeCell ref="G50:G52"/>
    <mergeCell ref="H50:H52"/>
    <mergeCell ref="A1:L1"/>
    <mergeCell ref="A2:L2"/>
    <mergeCell ref="A3:L3"/>
    <mergeCell ref="A4:L8"/>
    <mergeCell ref="A9:L9"/>
    <mergeCell ref="H45:H47"/>
    <mergeCell ref="I45:I47"/>
    <mergeCell ref="J45:J47"/>
    <mergeCell ref="C48:D49"/>
    <mergeCell ref="E48:E49"/>
    <mergeCell ref="F48:F49"/>
    <mergeCell ref="G48:G49"/>
    <mergeCell ref="H48:H49"/>
    <mergeCell ref="I48:I49"/>
    <mergeCell ref="J48:J49"/>
    <mergeCell ref="I39:I4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opLeftCell="B4" workbookViewId="0">
      <selection activeCell="M10" sqref="M1:M1048576"/>
    </sheetView>
  </sheetViews>
  <sheetFormatPr defaultRowHeight="14.4" x14ac:dyDescent="0.3"/>
  <cols>
    <col min="6" max="6" width="13.33203125" bestFit="1" customWidth="1"/>
    <col min="7" max="7" width="90.5546875" customWidth="1"/>
    <col min="8" max="8" width="14.6640625" customWidth="1"/>
  </cols>
  <sheetData>
    <row r="1" spans="1:12" x14ac:dyDescent="0.3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 x14ac:dyDescent="0.3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x14ac:dyDescent="0.3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2" ht="15" customHeight="1" x14ac:dyDescent="0.3">
      <c r="A4" s="133" t="s">
        <v>63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</row>
    <row r="5" spans="1:12" x14ac:dyDescent="0.3">
      <c r="A5" s="135"/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</row>
    <row r="6" spans="1:12" x14ac:dyDescent="0.3">
      <c r="A6" s="135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</row>
    <row r="7" spans="1:12" x14ac:dyDescent="0.3">
      <c r="A7" s="135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</row>
    <row r="8" spans="1:12" x14ac:dyDescent="0.3">
      <c r="A8" s="137"/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</row>
    <row r="9" spans="1:12" x14ac:dyDescent="0.3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</row>
    <row r="10" spans="1:12" s="33" customFormat="1" ht="100.8" x14ac:dyDescent="0.3">
      <c r="A10" s="106" t="s">
        <v>3</v>
      </c>
      <c r="B10" s="106"/>
      <c r="C10" s="106" t="s">
        <v>4</v>
      </c>
      <c r="D10" s="106"/>
      <c r="E10" s="106" t="s">
        <v>5</v>
      </c>
      <c r="F10" s="106"/>
      <c r="G10" s="31" t="s">
        <v>6</v>
      </c>
      <c r="H10" s="32" t="s">
        <v>7</v>
      </c>
      <c r="I10" s="31" t="s">
        <v>8</v>
      </c>
      <c r="J10" s="26" t="s">
        <v>161</v>
      </c>
      <c r="K10" s="26" t="s">
        <v>162</v>
      </c>
      <c r="L10" s="26" t="s">
        <v>163</v>
      </c>
    </row>
    <row r="11" spans="1:12" x14ac:dyDescent="0.3">
      <c r="A11" s="66" t="s">
        <v>9</v>
      </c>
      <c r="B11" s="66"/>
      <c r="C11" s="74" t="s">
        <v>10</v>
      </c>
      <c r="D11" s="75"/>
      <c r="E11" s="80" t="s">
        <v>11</v>
      </c>
      <c r="F11" s="84" t="s">
        <v>14</v>
      </c>
      <c r="G11" s="61" t="s">
        <v>17</v>
      </c>
      <c r="H11" s="62"/>
      <c r="I11" s="62"/>
      <c r="J11" s="1"/>
      <c r="K11" s="1"/>
      <c r="L11" s="1"/>
    </row>
    <row r="12" spans="1:12" x14ac:dyDescent="0.3">
      <c r="A12" s="67"/>
      <c r="B12" s="67"/>
      <c r="C12" s="76"/>
      <c r="D12" s="77"/>
      <c r="E12" s="81"/>
      <c r="F12" s="85"/>
      <c r="G12" s="59"/>
      <c r="H12" s="64"/>
      <c r="I12" s="64"/>
      <c r="J12" s="1"/>
      <c r="K12" s="1"/>
      <c r="L12" s="1"/>
    </row>
    <row r="13" spans="1:12" x14ac:dyDescent="0.3">
      <c r="A13" s="67"/>
      <c r="B13" s="67"/>
      <c r="C13" s="76"/>
      <c r="D13" s="77"/>
      <c r="E13" s="81"/>
      <c r="F13" s="73"/>
      <c r="G13" s="60"/>
      <c r="H13" s="63"/>
      <c r="I13" s="63"/>
      <c r="J13" s="1"/>
      <c r="K13" s="1"/>
      <c r="L13" s="1"/>
    </row>
    <row r="14" spans="1:12" x14ac:dyDescent="0.3">
      <c r="A14" s="67"/>
      <c r="B14" s="67"/>
      <c r="C14" s="76"/>
      <c r="D14" s="77"/>
      <c r="E14" s="81"/>
      <c r="F14" s="86" t="s">
        <v>16</v>
      </c>
      <c r="G14" s="61" t="s">
        <v>17</v>
      </c>
      <c r="H14" s="62"/>
      <c r="I14" s="62"/>
      <c r="J14" s="1"/>
      <c r="K14" s="1"/>
      <c r="L14" s="1"/>
    </row>
    <row r="15" spans="1:12" x14ac:dyDescent="0.3">
      <c r="A15" s="67"/>
      <c r="B15" s="67"/>
      <c r="C15" s="76"/>
      <c r="D15" s="77"/>
      <c r="E15" s="81"/>
      <c r="F15" s="87"/>
      <c r="G15" s="59"/>
      <c r="H15" s="64"/>
      <c r="I15" s="64"/>
      <c r="J15" s="1"/>
      <c r="K15" s="1"/>
      <c r="L15" s="1"/>
    </row>
    <row r="16" spans="1:12" x14ac:dyDescent="0.3">
      <c r="A16" s="67"/>
      <c r="B16" s="67"/>
      <c r="C16" s="76"/>
      <c r="D16" s="77"/>
      <c r="E16" s="81"/>
      <c r="F16" s="87"/>
      <c r="G16" s="59"/>
      <c r="H16" s="64"/>
      <c r="I16" s="64"/>
      <c r="J16" s="1"/>
      <c r="K16" s="1"/>
      <c r="L16" s="1"/>
    </row>
    <row r="17" spans="1:12" x14ac:dyDescent="0.3">
      <c r="A17" s="67"/>
      <c r="B17" s="67"/>
      <c r="C17" s="76"/>
      <c r="D17" s="77"/>
      <c r="E17" s="81"/>
      <c r="F17" s="88"/>
      <c r="G17" s="60"/>
      <c r="H17" s="63"/>
      <c r="I17" s="63"/>
      <c r="J17" s="1"/>
      <c r="K17" s="1"/>
      <c r="L17" s="1"/>
    </row>
    <row r="18" spans="1:12" x14ac:dyDescent="0.3">
      <c r="A18" s="67"/>
      <c r="B18" s="67"/>
      <c r="C18" s="76"/>
      <c r="D18" s="77"/>
      <c r="E18" s="68" t="s">
        <v>12</v>
      </c>
      <c r="F18" s="84" t="s">
        <v>14</v>
      </c>
      <c r="G18" s="56" t="s">
        <v>17</v>
      </c>
      <c r="H18" s="62"/>
      <c r="I18" s="62"/>
      <c r="J18" s="1"/>
      <c r="K18" s="1"/>
      <c r="L18" s="1"/>
    </row>
    <row r="19" spans="1:12" x14ac:dyDescent="0.3">
      <c r="A19" s="67"/>
      <c r="B19" s="67"/>
      <c r="C19" s="76"/>
      <c r="D19" s="77"/>
      <c r="E19" s="82"/>
      <c r="F19" s="73"/>
      <c r="G19" s="60"/>
      <c r="H19" s="63"/>
      <c r="I19" s="63"/>
      <c r="J19" s="1"/>
      <c r="K19" s="1"/>
      <c r="L19" s="1"/>
    </row>
    <row r="20" spans="1:12" ht="72" x14ac:dyDescent="0.3">
      <c r="A20" s="67"/>
      <c r="B20" s="67"/>
      <c r="C20" s="76"/>
      <c r="D20" s="77"/>
      <c r="E20" s="82"/>
      <c r="F20" s="10" t="s">
        <v>16</v>
      </c>
      <c r="G20" s="13" t="s">
        <v>17</v>
      </c>
      <c r="H20" s="1"/>
      <c r="I20" s="1"/>
      <c r="J20" s="1"/>
      <c r="K20" s="1"/>
      <c r="L20" s="1"/>
    </row>
    <row r="21" spans="1:12" x14ac:dyDescent="0.3">
      <c r="A21" s="67"/>
      <c r="B21" s="67"/>
      <c r="C21" s="76"/>
      <c r="D21" s="77"/>
      <c r="E21" s="69" t="s">
        <v>13</v>
      </c>
      <c r="F21" s="86" t="s">
        <v>14</v>
      </c>
      <c r="G21" s="56" t="s">
        <v>17</v>
      </c>
      <c r="H21" s="62"/>
      <c r="I21" s="62"/>
      <c r="J21" s="1"/>
      <c r="K21" s="1"/>
      <c r="L21" s="1"/>
    </row>
    <row r="22" spans="1:12" x14ac:dyDescent="0.3">
      <c r="A22" s="67"/>
      <c r="B22" s="67"/>
      <c r="C22" s="76"/>
      <c r="D22" s="77"/>
      <c r="E22" s="83"/>
      <c r="F22" s="87"/>
      <c r="G22" s="59"/>
      <c r="H22" s="64"/>
      <c r="I22" s="64"/>
      <c r="J22" s="1"/>
      <c r="K22" s="1"/>
      <c r="L22" s="1"/>
    </row>
    <row r="23" spans="1:12" x14ac:dyDescent="0.3">
      <c r="A23" s="67"/>
      <c r="B23" s="67"/>
      <c r="C23" s="76"/>
      <c r="D23" s="77"/>
      <c r="E23" s="83"/>
      <c r="F23" s="88"/>
      <c r="G23" s="60"/>
      <c r="H23" s="63"/>
      <c r="I23" s="63"/>
      <c r="J23" s="1"/>
      <c r="K23" s="1"/>
      <c r="L23" s="1"/>
    </row>
    <row r="24" spans="1:12" x14ac:dyDescent="0.3">
      <c r="A24" s="67"/>
      <c r="B24" s="67"/>
      <c r="C24" s="76"/>
      <c r="D24" s="77"/>
      <c r="E24" s="83"/>
      <c r="F24" s="86" t="s">
        <v>15</v>
      </c>
      <c r="G24" s="61" t="s">
        <v>17</v>
      </c>
      <c r="H24" s="62"/>
      <c r="I24" s="62"/>
      <c r="J24" s="1"/>
      <c r="K24" s="1"/>
      <c r="L24" s="1"/>
    </row>
    <row r="25" spans="1:12" x14ac:dyDescent="0.3">
      <c r="A25" s="67"/>
      <c r="B25" s="67"/>
      <c r="C25" s="76"/>
      <c r="D25" s="77"/>
      <c r="E25" s="83"/>
      <c r="F25" s="87"/>
      <c r="G25" s="59"/>
      <c r="H25" s="64"/>
      <c r="I25" s="64"/>
      <c r="J25" s="1"/>
      <c r="K25" s="1"/>
      <c r="L25" s="1"/>
    </row>
    <row r="26" spans="1:12" x14ac:dyDescent="0.3">
      <c r="A26" s="67"/>
      <c r="B26" s="67"/>
      <c r="C26" s="78"/>
      <c r="D26" s="79"/>
      <c r="E26" s="83"/>
      <c r="F26" s="88"/>
      <c r="G26" s="60"/>
      <c r="H26" s="63"/>
      <c r="I26" s="63"/>
      <c r="J26" s="1"/>
      <c r="K26" s="1"/>
      <c r="L26" s="1"/>
    </row>
    <row r="27" spans="1:12" x14ac:dyDescent="0.3">
      <c r="A27" s="67"/>
      <c r="B27" s="67"/>
      <c r="C27" s="69" t="s">
        <v>18</v>
      </c>
      <c r="D27" s="69"/>
      <c r="E27" s="72" t="s">
        <v>19</v>
      </c>
      <c r="F27" s="1" t="s">
        <v>21</v>
      </c>
      <c r="G27" s="13" t="s">
        <v>17</v>
      </c>
      <c r="H27" s="1"/>
      <c r="I27" s="1"/>
      <c r="J27" s="1"/>
      <c r="K27" s="1"/>
      <c r="L27" s="1"/>
    </row>
    <row r="28" spans="1:12" x14ac:dyDescent="0.3">
      <c r="A28" s="67"/>
      <c r="B28" s="67"/>
      <c r="C28" s="69"/>
      <c r="D28" s="69"/>
      <c r="E28" s="73"/>
      <c r="F28" s="1" t="s">
        <v>22</v>
      </c>
      <c r="G28" s="13" t="s">
        <v>17</v>
      </c>
      <c r="H28" s="1"/>
      <c r="I28" s="1"/>
      <c r="J28" s="1"/>
      <c r="K28" s="1"/>
      <c r="L28" s="1"/>
    </row>
    <row r="29" spans="1:12" ht="259.2" x14ac:dyDescent="0.3">
      <c r="A29" s="67"/>
      <c r="B29" s="67"/>
      <c r="C29" s="69"/>
      <c r="D29" s="69"/>
      <c r="E29" s="61" t="s">
        <v>20</v>
      </c>
      <c r="F29" s="13" t="s">
        <v>24</v>
      </c>
      <c r="G29" s="10" t="s">
        <v>64</v>
      </c>
      <c r="H29" s="46"/>
      <c r="I29" s="46"/>
      <c r="J29" s="46" t="s">
        <v>173</v>
      </c>
      <c r="K29" s="46" t="s">
        <v>174</v>
      </c>
      <c r="L29" s="46">
        <v>207000</v>
      </c>
    </row>
    <row r="30" spans="1:12" x14ac:dyDescent="0.3">
      <c r="A30" s="67"/>
      <c r="B30" s="67"/>
      <c r="C30" s="69"/>
      <c r="D30" s="69"/>
      <c r="E30" s="70"/>
      <c r="F30" s="56" t="s">
        <v>23</v>
      </c>
      <c r="G30" s="56" t="s">
        <v>17</v>
      </c>
      <c r="H30" s="62"/>
      <c r="I30" s="62"/>
      <c r="J30" s="54"/>
      <c r="K30" s="1"/>
      <c r="L30" s="1"/>
    </row>
    <row r="31" spans="1:12" x14ac:dyDescent="0.3">
      <c r="A31" s="67"/>
      <c r="B31" s="67"/>
      <c r="C31" s="69"/>
      <c r="D31" s="69"/>
      <c r="E31" s="71"/>
      <c r="F31" s="60"/>
      <c r="G31" s="60"/>
      <c r="H31" s="64"/>
      <c r="I31" s="64"/>
      <c r="J31" s="54"/>
      <c r="K31" s="1"/>
      <c r="L31" s="1"/>
    </row>
    <row r="32" spans="1:12" x14ac:dyDescent="0.3">
      <c r="A32" s="67"/>
      <c r="B32" s="67"/>
      <c r="C32" s="68" t="s">
        <v>25</v>
      </c>
      <c r="D32" s="68"/>
      <c r="E32" s="54" t="s">
        <v>26</v>
      </c>
      <c r="F32" s="54"/>
      <c r="G32" s="54" t="s">
        <v>17</v>
      </c>
      <c r="H32" s="62"/>
      <c r="I32" s="54"/>
      <c r="J32" s="54"/>
      <c r="K32" s="1"/>
      <c r="L32" s="1"/>
    </row>
    <row r="33" spans="1:12" x14ac:dyDescent="0.3">
      <c r="A33" s="67"/>
      <c r="B33" s="67"/>
      <c r="C33" s="68"/>
      <c r="D33" s="68"/>
      <c r="E33" s="54"/>
      <c r="F33" s="54"/>
      <c r="G33" s="54"/>
      <c r="H33" s="63"/>
      <c r="I33" s="54"/>
      <c r="J33" s="54"/>
      <c r="K33" s="1"/>
      <c r="L33" s="1"/>
    </row>
    <row r="34" spans="1:12" x14ac:dyDescent="0.3">
      <c r="A34" s="67"/>
      <c r="B34" s="67"/>
      <c r="C34" s="68"/>
      <c r="D34" s="68"/>
      <c r="E34" s="54" t="s">
        <v>27</v>
      </c>
      <c r="F34" s="54"/>
      <c r="G34" s="54" t="s">
        <v>17</v>
      </c>
      <c r="H34" s="62"/>
      <c r="I34" s="54"/>
      <c r="J34" s="54"/>
      <c r="K34" s="1"/>
      <c r="L34" s="1"/>
    </row>
    <row r="35" spans="1:12" x14ac:dyDescent="0.3">
      <c r="A35" s="67"/>
      <c r="B35" s="67"/>
      <c r="C35" s="68"/>
      <c r="D35" s="68"/>
      <c r="E35" s="54"/>
      <c r="F35" s="54"/>
      <c r="G35" s="54"/>
      <c r="H35" s="63"/>
      <c r="I35" s="54"/>
      <c r="J35" s="54"/>
      <c r="K35" s="1"/>
      <c r="L35" s="1"/>
    </row>
    <row r="36" spans="1:12" x14ac:dyDescent="0.3">
      <c r="A36" s="67"/>
      <c r="B36" s="67"/>
      <c r="C36" s="68"/>
      <c r="D36" s="68"/>
      <c r="E36" s="54" t="s">
        <v>28</v>
      </c>
      <c r="F36" s="54"/>
      <c r="G36" s="54" t="s">
        <v>17</v>
      </c>
      <c r="H36" s="62"/>
      <c r="I36" s="54"/>
      <c r="J36" s="54"/>
      <c r="K36" s="1"/>
      <c r="L36" s="1"/>
    </row>
    <row r="37" spans="1:12" x14ac:dyDescent="0.3">
      <c r="A37" s="67"/>
      <c r="B37" s="67"/>
      <c r="C37" s="68"/>
      <c r="D37" s="68"/>
      <c r="E37" s="54"/>
      <c r="F37" s="54"/>
      <c r="G37" s="54"/>
      <c r="H37" s="64"/>
      <c r="I37" s="54"/>
      <c r="J37" s="54"/>
      <c r="K37" s="1"/>
      <c r="L37" s="1"/>
    </row>
    <row r="38" spans="1:12" x14ac:dyDescent="0.3">
      <c r="A38" s="67"/>
      <c r="B38" s="67"/>
      <c r="C38" s="68"/>
      <c r="D38" s="68"/>
      <c r="E38" s="54"/>
      <c r="F38" s="54"/>
      <c r="G38" s="54"/>
      <c r="H38" s="63"/>
      <c r="I38" s="54"/>
      <c r="J38" s="54"/>
      <c r="K38" s="1"/>
      <c r="L38" s="1"/>
    </row>
    <row r="39" spans="1:12" x14ac:dyDescent="0.3">
      <c r="A39" s="69" t="s">
        <v>29</v>
      </c>
      <c r="B39" s="83"/>
      <c r="C39" s="82" t="s">
        <v>30</v>
      </c>
      <c r="D39" s="82"/>
      <c r="E39" s="54"/>
      <c r="F39" s="62"/>
      <c r="G39" s="101" t="s">
        <v>65</v>
      </c>
      <c r="H39" s="56"/>
      <c r="I39" s="83"/>
      <c r="J39" s="56" t="s">
        <v>175</v>
      </c>
      <c r="K39" s="56" t="s">
        <v>17</v>
      </c>
      <c r="L39" s="56">
        <v>1725000</v>
      </c>
    </row>
    <row r="40" spans="1:12" x14ac:dyDescent="0.3">
      <c r="A40" s="83"/>
      <c r="B40" s="83"/>
      <c r="C40" s="82"/>
      <c r="D40" s="82"/>
      <c r="E40" s="54"/>
      <c r="F40" s="64"/>
      <c r="G40" s="87"/>
      <c r="H40" s="59"/>
      <c r="I40" s="83"/>
      <c r="J40" s="59"/>
      <c r="K40" s="59"/>
      <c r="L40" s="59"/>
    </row>
    <row r="41" spans="1:12" x14ac:dyDescent="0.3">
      <c r="A41" s="83"/>
      <c r="B41" s="83"/>
      <c r="C41" s="82"/>
      <c r="D41" s="82"/>
      <c r="E41" s="54"/>
      <c r="F41" s="63"/>
      <c r="G41" s="88"/>
      <c r="H41" s="60"/>
      <c r="I41" s="83"/>
      <c r="J41" s="60"/>
      <c r="K41" s="60"/>
      <c r="L41" s="60"/>
    </row>
    <row r="42" spans="1:12" x14ac:dyDescent="0.3">
      <c r="A42" s="83"/>
      <c r="B42" s="83"/>
      <c r="C42" s="83" t="s">
        <v>31</v>
      </c>
      <c r="D42" s="83"/>
      <c r="E42" s="54"/>
      <c r="F42" s="62"/>
      <c r="G42" s="62" t="s">
        <v>17</v>
      </c>
      <c r="H42" s="62"/>
      <c r="I42" s="54"/>
      <c r="J42" s="54"/>
      <c r="K42" s="1"/>
      <c r="L42" s="1"/>
    </row>
    <row r="43" spans="1:12" x14ac:dyDescent="0.3">
      <c r="A43" s="83"/>
      <c r="B43" s="83"/>
      <c r="C43" s="83"/>
      <c r="D43" s="83"/>
      <c r="E43" s="54"/>
      <c r="F43" s="64"/>
      <c r="G43" s="64"/>
      <c r="H43" s="64"/>
      <c r="I43" s="54"/>
      <c r="J43" s="54"/>
      <c r="K43" s="1"/>
      <c r="L43" s="1"/>
    </row>
    <row r="44" spans="1:12" x14ac:dyDescent="0.3">
      <c r="A44" s="83"/>
      <c r="B44" s="83"/>
      <c r="C44" s="83"/>
      <c r="D44" s="83"/>
      <c r="E44" s="54"/>
      <c r="F44" s="63"/>
      <c r="G44" s="63"/>
      <c r="H44" s="63"/>
      <c r="I44" s="54"/>
      <c r="J44" s="54"/>
      <c r="K44" s="1"/>
      <c r="L44" s="1"/>
    </row>
    <row r="45" spans="1:12" x14ac:dyDescent="0.3">
      <c r="A45" s="83"/>
      <c r="B45" s="83"/>
      <c r="C45" s="83" t="s">
        <v>32</v>
      </c>
      <c r="D45" s="83"/>
      <c r="E45" s="54"/>
      <c r="F45" s="54"/>
      <c r="G45" s="62" t="s">
        <v>17</v>
      </c>
      <c r="H45" s="62"/>
      <c r="I45" s="54"/>
      <c r="J45" s="54"/>
      <c r="K45" s="1"/>
      <c r="L45" s="1"/>
    </row>
    <row r="46" spans="1:12" x14ac:dyDescent="0.3">
      <c r="A46" s="83"/>
      <c r="B46" s="83"/>
      <c r="C46" s="83"/>
      <c r="D46" s="83"/>
      <c r="E46" s="54"/>
      <c r="F46" s="54"/>
      <c r="G46" s="64"/>
      <c r="H46" s="64"/>
      <c r="I46" s="54"/>
      <c r="J46" s="54"/>
      <c r="K46" s="1"/>
      <c r="L46" s="1"/>
    </row>
    <row r="47" spans="1:12" x14ac:dyDescent="0.3">
      <c r="A47" s="83"/>
      <c r="B47" s="83"/>
      <c r="C47" s="83"/>
      <c r="D47" s="83"/>
      <c r="E47" s="54"/>
      <c r="F47" s="54"/>
      <c r="G47" s="63"/>
      <c r="H47" s="63"/>
      <c r="I47" s="54"/>
      <c r="J47" s="54"/>
      <c r="K47" s="1"/>
      <c r="L47" s="1"/>
    </row>
    <row r="48" spans="1:12" x14ac:dyDescent="0.3">
      <c r="A48" s="83"/>
      <c r="B48" s="83"/>
      <c r="C48" s="83" t="s">
        <v>33</v>
      </c>
      <c r="D48" s="83"/>
      <c r="E48" s="54"/>
      <c r="F48" s="54"/>
      <c r="G48" s="62" t="s">
        <v>17</v>
      </c>
      <c r="H48" s="62"/>
      <c r="I48" s="54"/>
      <c r="J48" s="54"/>
      <c r="K48" s="1"/>
      <c r="L48" s="1"/>
    </row>
    <row r="49" spans="1:12" x14ac:dyDescent="0.3">
      <c r="A49" s="83"/>
      <c r="B49" s="83"/>
      <c r="C49" s="83"/>
      <c r="D49" s="83"/>
      <c r="E49" s="54"/>
      <c r="F49" s="54"/>
      <c r="G49" s="63"/>
      <c r="H49" s="63"/>
      <c r="I49" s="54"/>
      <c r="J49" s="54"/>
      <c r="K49" s="1"/>
      <c r="L49" s="1"/>
    </row>
    <row r="50" spans="1:12" x14ac:dyDescent="0.3">
      <c r="A50" s="93" t="s">
        <v>34</v>
      </c>
      <c r="B50" s="54"/>
      <c r="C50" s="94"/>
      <c r="D50" s="95"/>
      <c r="E50" s="62"/>
      <c r="F50" s="62"/>
      <c r="G50" s="132"/>
      <c r="H50" s="62"/>
      <c r="I50" s="54"/>
      <c r="J50" s="54"/>
      <c r="K50" s="1"/>
      <c r="L50" s="1"/>
    </row>
    <row r="51" spans="1:12" x14ac:dyDescent="0.3">
      <c r="A51" s="54"/>
      <c r="B51" s="54"/>
      <c r="C51" s="96"/>
      <c r="D51" s="97"/>
      <c r="E51" s="64"/>
      <c r="F51" s="64"/>
      <c r="G51" s="64"/>
      <c r="H51" s="64"/>
      <c r="I51" s="54"/>
      <c r="J51" s="54"/>
      <c r="K51" s="1"/>
      <c r="L51" s="1"/>
    </row>
    <row r="52" spans="1:12" x14ac:dyDescent="0.3">
      <c r="A52" s="54"/>
      <c r="B52" s="54"/>
      <c r="C52" s="98"/>
      <c r="D52" s="99"/>
      <c r="E52" s="63"/>
      <c r="F52" s="63"/>
      <c r="G52" s="63"/>
      <c r="H52" s="63"/>
      <c r="I52" s="54"/>
      <c r="J52" s="54"/>
      <c r="K52" s="1"/>
      <c r="L52" s="1"/>
    </row>
  </sheetData>
  <mergeCells count="99">
    <mergeCell ref="L39:L41"/>
    <mergeCell ref="A10:B10"/>
    <mergeCell ref="C10:D10"/>
    <mergeCell ref="E10:F10"/>
    <mergeCell ref="A11:B38"/>
    <mergeCell ref="C11:D26"/>
    <mergeCell ref="E11:E17"/>
    <mergeCell ref="F11:F13"/>
    <mergeCell ref="E18:E20"/>
    <mergeCell ref="F18:F19"/>
    <mergeCell ref="C27:D31"/>
    <mergeCell ref="G30:G31"/>
    <mergeCell ref="H30:H31"/>
    <mergeCell ref="A1:L1"/>
    <mergeCell ref="A2:L2"/>
    <mergeCell ref="A3:L3"/>
    <mergeCell ref="A4:L8"/>
    <mergeCell ref="I11:I13"/>
    <mergeCell ref="F14:F17"/>
    <mergeCell ref="G14:G17"/>
    <mergeCell ref="H14:H17"/>
    <mergeCell ref="I14:I17"/>
    <mergeCell ref="G11:G13"/>
    <mergeCell ref="H11:H13"/>
    <mergeCell ref="E36:E38"/>
    <mergeCell ref="I18:I19"/>
    <mergeCell ref="E21:E26"/>
    <mergeCell ref="F21:F23"/>
    <mergeCell ref="G21:G23"/>
    <mergeCell ref="H21:H23"/>
    <mergeCell ref="I21:I23"/>
    <mergeCell ref="F24:F26"/>
    <mergeCell ref="G24:G26"/>
    <mergeCell ref="H24:H26"/>
    <mergeCell ref="I24:I26"/>
    <mergeCell ref="E27:E28"/>
    <mergeCell ref="E29:E31"/>
    <mergeCell ref="F30:F31"/>
    <mergeCell ref="G18:G19"/>
    <mergeCell ref="H18:H19"/>
    <mergeCell ref="J36:J38"/>
    <mergeCell ref="I30:I31"/>
    <mergeCell ref="J30:J31"/>
    <mergeCell ref="C32:D38"/>
    <mergeCell ref="E32:E33"/>
    <mergeCell ref="F32:F33"/>
    <mergeCell ref="G32:G33"/>
    <mergeCell ref="H32:H33"/>
    <mergeCell ref="I32:I33"/>
    <mergeCell ref="J32:J33"/>
    <mergeCell ref="E34:E35"/>
    <mergeCell ref="F34:F35"/>
    <mergeCell ref="G34:G35"/>
    <mergeCell ref="H34:H35"/>
    <mergeCell ref="I34:I35"/>
    <mergeCell ref="J34:J35"/>
    <mergeCell ref="H48:H49"/>
    <mergeCell ref="F36:F38"/>
    <mergeCell ref="G36:G38"/>
    <mergeCell ref="H36:H38"/>
    <mergeCell ref="I36:I38"/>
    <mergeCell ref="A39:B49"/>
    <mergeCell ref="C39:D41"/>
    <mergeCell ref="E39:E41"/>
    <mergeCell ref="F39:F41"/>
    <mergeCell ref="G39:G41"/>
    <mergeCell ref="C45:D47"/>
    <mergeCell ref="E45:E47"/>
    <mergeCell ref="F45:F47"/>
    <mergeCell ref="G45:G47"/>
    <mergeCell ref="C42:D44"/>
    <mergeCell ref="E42:E44"/>
    <mergeCell ref="F42:F44"/>
    <mergeCell ref="G42:G44"/>
    <mergeCell ref="G48:G49"/>
    <mergeCell ref="I48:I49"/>
    <mergeCell ref="J48:J49"/>
    <mergeCell ref="A9:L9"/>
    <mergeCell ref="K39:K41"/>
    <mergeCell ref="H45:H47"/>
    <mergeCell ref="I45:I47"/>
    <mergeCell ref="J45:J47"/>
    <mergeCell ref="C48:D49"/>
    <mergeCell ref="E48:E49"/>
    <mergeCell ref="F48:F49"/>
    <mergeCell ref="I39:I41"/>
    <mergeCell ref="J39:J41"/>
    <mergeCell ref="I42:I44"/>
    <mergeCell ref="J42:J44"/>
    <mergeCell ref="H39:H41"/>
    <mergeCell ref="H42:H44"/>
    <mergeCell ref="I50:I52"/>
    <mergeCell ref="J50:J52"/>
    <mergeCell ref="A50:B52"/>
    <mergeCell ref="C50:D52"/>
    <mergeCell ref="E50:E52"/>
    <mergeCell ref="F50:F52"/>
    <mergeCell ref="G50:G52"/>
    <mergeCell ref="H50:H5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workbookViewId="0">
      <selection activeCell="M10" sqref="M1:M1048576"/>
    </sheetView>
  </sheetViews>
  <sheetFormatPr defaultRowHeight="14.4" x14ac:dyDescent="0.3"/>
  <cols>
    <col min="6" max="6" width="13.33203125" bestFit="1" customWidth="1"/>
    <col min="7" max="7" width="79.44140625" bestFit="1" customWidth="1"/>
  </cols>
  <sheetData>
    <row r="1" spans="1:12" x14ac:dyDescent="0.3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 x14ac:dyDescent="0.3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x14ac:dyDescent="0.3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2" ht="15" customHeight="1" x14ac:dyDescent="0.3">
      <c r="A4" s="53" t="s">
        <v>66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2" x14ac:dyDescent="0.3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</row>
    <row r="6" spans="1:12" x14ac:dyDescent="0.3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</row>
    <row r="7" spans="1:12" x14ac:dyDescent="0.3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</row>
    <row r="8" spans="1:12" x14ac:dyDescent="0.3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</row>
    <row r="9" spans="1:12" x14ac:dyDescent="0.3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</row>
    <row r="10" spans="1:12" s="33" customFormat="1" ht="100.8" x14ac:dyDescent="0.3">
      <c r="A10" s="106" t="s">
        <v>3</v>
      </c>
      <c r="B10" s="106"/>
      <c r="C10" s="106" t="s">
        <v>4</v>
      </c>
      <c r="D10" s="106"/>
      <c r="E10" s="106" t="s">
        <v>5</v>
      </c>
      <c r="F10" s="106"/>
      <c r="G10" s="31" t="s">
        <v>6</v>
      </c>
      <c r="H10" s="32" t="s">
        <v>7</v>
      </c>
      <c r="I10" s="31" t="s">
        <v>8</v>
      </c>
      <c r="J10" s="26" t="s">
        <v>161</v>
      </c>
      <c r="K10" s="26" t="s">
        <v>162</v>
      </c>
      <c r="L10" s="26" t="s">
        <v>163</v>
      </c>
    </row>
    <row r="11" spans="1:12" x14ac:dyDescent="0.3">
      <c r="A11" s="66" t="s">
        <v>9</v>
      </c>
      <c r="B11" s="66"/>
      <c r="C11" s="74" t="s">
        <v>10</v>
      </c>
      <c r="D11" s="75"/>
      <c r="E11" s="80" t="s">
        <v>11</v>
      </c>
      <c r="F11" s="84" t="s">
        <v>14</v>
      </c>
      <c r="G11" s="61" t="s">
        <v>17</v>
      </c>
      <c r="H11" s="62"/>
      <c r="I11" s="62"/>
      <c r="J11" s="1"/>
      <c r="K11" s="1"/>
      <c r="L11" s="1"/>
    </row>
    <row r="12" spans="1:12" x14ac:dyDescent="0.3">
      <c r="A12" s="67"/>
      <c r="B12" s="67"/>
      <c r="C12" s="76"/>
      <c r="D12" s="77"/>
      <c r="E12" s="81"/>
      <c r="F12" s="85"/>
      <c r="G12" s="59"/>
      <c r="H12" s="64"/>
      <c r="I12" s="64"/>
      <c r="J12" s="1"/>
      <c r="K12" s="1"/>
      <c r="L12" s="1"/>
    </row>
    <row r="13" spans="1:12" x14ac:dyDescent="0.3">
      <c r="A13" s="67"/>
      <c r="B13" s="67"/>
      <c r="C13" s="76"/>
      <c r="D13" s="77"/>
      <c r="E13" s="81"/>
      <c r="F13" s="73"/>
      <c r="G13" s="60"/>
      <c r="H13" s="63"/>
      <c r="I13" s="63"/>
      <c r="J13" s="1"/>
      <c r="K13" s="1"/>
      <c r="L13" s="1"/>
    </row>
    <row r="14" spans="1:12" x14ac:dyDescent="0.3">
      <c r="A14" s="67"/>
      <c r="B14" s="67"/>
      <c r="C14" s="76"/>
      <c r="D14" s="77"/>
      <c r="E14" s="81"/>
      <c r="F14" s="86" t="s">
        <v>16</v>
      </c>
      <c r="G14" s="61" t="s">
        <v>17</v>
      </c>
      <c r="H14" s="62"/>
      <c r="I14" s="62"/>
      <c r="J14" s="1"/>
      <c r="K14" s="1"/>
      <c r="L14" s="1"/>
    </row>
    <row r="15" spans="1:12" x14ac:dyDescent="0.3">
      <c r="A15" s="67"/>
      <c r="B15" s="67"/>
      <c r="C15" s="76"/>
      <c r="D15" s="77"/>
      <c r="E15" s="81"/>
      <c r="F15" s="87"/>
      <c r="G15" s="59"/>
      <c r="H15" s="64"/>
      <c r="I15" s="64"/>
      <c r="J15" s="1"/>
      <c r="K15" s="1"/>
      <c r="L15" s="1"/>
    </row>
    <row r="16" spans="1:12" x14ac:dyDescent="0.3">
      <c r="A16" s="67"/>
      <c r="B16" s="67"/>
      <c r="C16" s="76"/>
      <c r="D16" s="77"/>
      <c r="E16" s="81"/>
      <c r="F16" s="87"/>
      <c r="G16" s="59"/>
      <c r="H16" s="64"/>
      <c r="I16" s="64"/>
      <c r="J16" s="1"/>
      <c r="K16" s="1"/>
      <c r="L16" s="1"/>
    </row>
    <row r="17" spans="1:12" x14ac:dyDescent="0.3">
      <c r="A17" s="67"/>
      <c r="B17" s="67"/>
      <c r="C17" s="76"/>
      <c r="D17" s="77"/>
      <c r="E17" s="81"/>
      <c r="F17" s="88"/>
      <c r="G17" s="60"/>
      <c r="H17" s="63"/>
      <c r="I17" s="63"/>
      <c r="J17" s="1"/>
      <c r="K17" s="1"/>
      <c r="L17" s="1"/>
    </row>
    <row r="18" spans="1:12" x14ac:dyDescent="0.3">
      <c r="A18" s="67"/>
      <c r="B18" s="67"/>
      <c r="C18" s="76"/>
      <c r="D18" s="77"/>
      <c r="E18" s="68" t="s">
        <v>12</v>
      </c>
      <c r="F18" s="84" t="s">
        <v>14</v>
      </c>
      <c r="G18" s="86" t="s">
        <v>67</v>
      </c>
      <c r="H18" s="56"/>
      <c r="I18" s="56"/>
      <c r="J18" s="61">
        <v>150000</v>
      </c>
      <c r="K18" s="56">
        <v>159077</v>
      </c>
      <c r="L18" s="56">
        <f>J18*120%</f>
        <v>180000</v>
      </c>
    </row>
    <row r="19" spans="1:12" x14ac:dyDescent="0.3">
      <c r="A19" s="67"/>
      <c r="B19" s="67"/>
      <c r="C19" s="76"/>
      <c r="D19" s="77"/>
      <c r="E19" s="82"/>
      <c r="F19" s="73"/>
      <c r="G19" s="88"/>
      <c r="H19" s="60"/>
      <c r="I19" s="60"/>
      <c r="J19" s="71"/>
      <c r="K19" s="60"/>
      <c r="L19" s="60"/>
    </row>
    <row r="20" spans="1:12" ht="72" x14ac:dyDescent="0.3">
      <c r="A20" s="67"/>
      <c r="B20" s="67"/>
      <c r="C20" s="76"/>
      <c r="D20" s="77"/>
      <c r="E20" s="82"/>
      <c r="F20" s="10" t="s">
        <v>16</v>
      </c>
      <c r="G20" s="11" t="s">
        <v>68</v>
      </c>
      <c r="H20" s="46"/>
      <c r="I20" s="46"/>
      <c r="J20" s="46">
        <v>150000</v>
      </c>
      <c r="K20" s="46">
        <v>159077</v>
      </c>
      <c r="L20" s="46">
        <f>J20*118%</f>
        <v>177000</v>
      </c>
    </row>
    <row r="21" spans="1:12" x14ac:dyDescent="0.3">
      <c r="A21" s="67"/>
      <c r="B21" s="67"/>
      <c r="C21" s="76"/>
      <c r="D21" s="77"/>
      <c r="E21" s="69" t="s">
        <v>13</v>
      </c>
      <c r="F21" s="86" t="s">
        <v>14</v>
      </c>
      <c r="G21" s="56" t="s">
        <v>17</v>
      </c>
      <c r="H21" s="62"/>
      <c r="I21" s="62"/>
      <c r="J21" s="1"/>
      <c r="K21" s="1"/>
      <c r="L21" s="1"/>
    </row>
    <row r="22" spans="1:12" x14ac:dyDescent="0.3">
      <c r="A22" s="67"/>
      <c r="B22" s="67"/>
      <c r="C22" s="76"/>
      <c r="D22" s="77"/>
      <c r="E22" s="83"/>
      <c r="F22" s="87"/>
      <c r="G22" s="59"/>
      <c r="H22" s="64"/>
      <c r="I22" s="64"/>
      <c r="J22" s="1"/>
      <c r="K22" s="1"/>
      <c r="L22" s="1"/>
    </row>
    <row r="23" spans="1:12" x14ac:dyDescent="0.3">
      <c r="A23" s="67"/>
      <c r="B23" s="67"/>
      <c r="C23" s="76"/>
      <c r="D23" s="77"/>
      <c r="E23" s="83"/>
      <c r="F23" s="88"/>
      <c r="G23" s="60"/>
      <c r="H23" s="63"/>
      <c r="I23" s="63"/>
      <c r="J23" s="1"/>
      <c r="K23" s="1"/>
      <c r="L23" s="1"/>
    </row>
    <row r="24" spans="1:12" x14ac:dyDescent="0.3">
      <c r="A24" s="67"/>
      <c r="B24" s="67"/>
      <c r="C24" s="76"/>
      <c r="D24" s="77"/>
      <c r="E24" s="83"/>
      <c r="F24" s="86" t="s">
        <v>15</v>
      </c>
      <c r="G24" s="61" t="s">
        <v>17</v>
      </c>
      <c r="H24" s="62"/>
      <c r="I24" s="62"/>
      <c r="J24" s="1"/>
      <c r="K24" s="1"/>
      <c r="L24" s="1"/>
    </row>
    <row r="25" spans="1:12" x14ac:dyDescent="0.3">
      <c r="A25" s="67"/>
      <c r="B25" s="67"/>
      <c r="C25" s="76"/>
      <c r="D25" s="77"/>
      <c r="E25" s="83"/>
      <c r="F25" s="87"/>
      <c r="G25" s="59"/>
      <c r="H25" s="64"/>
      <c r="I25" s="64"/>
      <c r="J25" s="1"/>
      <c r="K25" s="1"/>
      <c r="L25" s="1"/>
    </row>
    <row r="26" spans="1:12" x14ac:dyDescent="0.3">
      <c r="A26" s="67"/>
      <c r="B26" s="67"/>
      <c r="C26" s="78"/>
      <c r="D26" s="79"/>
      <c r="E26" s="83"/>
      <c r="F26" s="88"/>
      <c r="G26" s="60"/>
      <c r="H26" s="63"/>
      <c r="I26" s="63"/>
      <c r="J26" s="1"/>
      <c r="K26" s="1"/>
      <c r="L26" s="1"/>
    </row>
    <row r="27" spans="1:12" x14ac:dyDescent="0.3">
      <c r="A27" s="67"/>
      <c r="B27" s="67"/>
      <c r="C27" s="69" t="s">
        <v>18</v>
      </c>
      <c r="D27" s="69"/>
      <c r="E27" s="72" t="s">
        <v>19</v>
      </c>
      <c r="F27" s="1" t="s">
        <v>21</v>
      </c>
      <c r="G27" s="13" t="s">
        <v>17</v>
      </c>
      <c r="H27" s="1"/>
      <c r="I27" s="1"/>
      <c r="J27" s="1"/>
      <c r="K27" s="1"/>
      <c r="L27" s="1"/>
    </row>
    <row r="28" spans="1:12" x14ac:dyDescent="0.3">
      <c r="A28" s="67"/>
      <c r="B28" s="67"/>
      <c r="C28" s="69"/>
      <c r="D28" s="69"/>
      <c r="E28" s="73"/>
      <c r="F28" s="1" t="s">
        <v>22</v>
      </c>
      <c r="G28" s="13" t="s">
        <v>17</v>
      </c>
      <c r="H28" s="1"/>
      <c r="I28" s="1"/>
      <c r="J28" s="1"/>
      <c r="K28" s="1"/>
      <c r="L28" s="1"/>
    </row>
    <row r="29" spans="1:12" ht="115.2" x14ac:dyDescent="0.3">
      <c r="A29" s="67"/>
      <c r="B29" s="67"/>
      <c r="C29" s="69"/>
      <c r="D29" s="69"/>
      <c r="E29" s="61" t="s">
        <v>20</v>
      </c>
      <c r="F29" s="13" t="s">
        <v>24</v>
      </c>
      <c r="G29" s="10" t="s">
        <v>69</v>
      </c>
      <c r="H29" s="46"/>
      <c r="I29" s="46"/>
      <c r="J29" s="46">
        <v>150000</v>
      </c>
      <c r="K29" s="46">
        <v>159077</v>
      </c>
      <c r="L29" s="46">
        <f>J29*115%</f>
        <v>172500</v>
      </c>
    </row>
    <row r="30" spans="1:12" x14ac:dyDescent="0.3">
      <c r="A30" s="67"/>
      <c r="B30" s="67"/>
      <c r="C30" s="69"/>
      <c r="D30" s="69"/>
      <c r="E30" s="70"/>
      <c r="F30" s="56" t="s">
        <v>23</v>
      </c>
      <c r="G30" s="56" t="s">
        <v>17</v>
      </c>
      <c r="H30" s="62"/>
      <c r="I30" s="62"/>
      <c r="J30" s="54"/>
      <c r="K30" s="1"/>
      <c r="L30" s="1"/>
    </row>
    <row r="31" spans="1:12" x14ac:dyDescent="0.3">
      <c r="A31" s="67"/>
      <c r="B31" s="67"/>
      <c r="C31" s="69"/>
      <c r="D31" s="69"/>
      <c r="E31" s="71"/>
      <c r="F31" s="60"/>
      <c r="G31" s="60"/>
      <c r="H31" s="64"/>
      <c r="I31" s="64"/>
      <c r="J31" s="54"/>
      <c r="K31" s="1"/>
      <c r="L31" s="1"/>
    </row>
    <row r="32" spans="1:12" x14ac:dyDescent="0.3">
      <c r="A32" s="67"/>
      <c r="B32" s="67"/>
      <c r="C32" s="68" t="s">
        <v>25</v>
      </c>
      <c r="D32" s="68"/>
      <c r="E32" s="54" t="s">
        <v>26</v>
      </c>
      <c r="F32" s="54"/>
      <c r="G32" s="54" t="s">
        <v>17</v>
      </c>
      <c r="H32" s="62"/>
      <c r="I32" s="54"/>
      <c r="J32" s="54"/>
      <c r="K32" s="1"/>
      <c r="L32" s="1"/>
    </row>
    <row r="33" spans="1:12" x14ac:dyDescent="0.3">
      <c r="A33" s="67"/>
      <c r="B33" s="67"/>
      <c r="C33" s="68"/>
      <c r="D33" s="68"/>
      <c r="E33" s="54"/>
      <c r="F33" s="54"/>
      <c r="G33" s="54"/>
      <c r="H33" s="63"/>
      <c r="I33" s="54"/>
      <c r="J33" s="54"/>
      <c r="K33" s="1"/>
      <c r="L33" s="1"/>
    </row>
    <row r="34" spans="1:12" x14ac:dyDescent="0.3">
      <c r="A34" s="67"/>
      <c r="B34" s="67"/>
      <c r="C34" s="68"/>
      <c r="D34" s="68"/>
      <c r="E34" s="54" t="s">
        <v>27</v>
      </c>
      <c r="F34" s="54"/>
      <c r="G34" s="54" t="s">
        <v>17</v>
      </c>
      <c r="H34" s="62"/>
      <c r="I34" s="54"/>
      <c r="J34" s="54"/>
      <c r="K34" s="1"/>
      <c r="L34" s="1"/>
    </row>
    <row r="35" spans="1:12" x14ac:dyDescent="0.3">
      <c r="A35" s="67"/>
      <c r="B35" s="67"/>
      <c r="C35" s="68"/>
      <c r="D35" s="68"/>
      <c r="E35" s="54"/>
      <c r="F35" s="54"/>
      <c r="G35" s="54"/>
      <c r="H35" s="63"/>
      <c r="I35" s="54"/>
      <c r="J35" s="54"/>
      <c r="K35" s="1"/>
      <c r="L35" s="1"/>
    </row>
    <row r="36" spans="1:12" x14ac:dyDescent="0.3">
      <c r="A36" s="67"/>
      <c r="B36" s="67"/>
      <c r="C36" s="68"/>
      <c r="D36" s="68"/>
      <c r="E36" s="54" t="s">
        <v>28</v>
      </c>
      <c r="F36" s="54"/>
      <c r="G36" s="54" t="s">
        <v>17</v>
      </c>
      <c r="H36" s="62"/>
      <c r="I36" s="54"/>
      <c r="J36" s="54"/>
      <c r="K36" s="1"/>
      <c r="L36" s="1"/>
    </row>
    <row r="37" spans="1:12" x14ac:dyDescent="0.3">
      <c r="A37" s="67"/>
      <c r="B37" s="67"/>
      <c r="C37" s="68"/>
      <c r="D37" s="68"/>
      <c r="E37" s="54"/>
      <c r="F37" s="54"/>
      <c r="G37" s="54"/>
      <c r="H37" s="64"/>
      <c r="I37" s="54"/>
      <c r="J37" s="54"/>
      <c r="K37" s="1"/>
      <c r="L37" s="1"/>
    </row>
    <row r="38" spans="1:12" x14ac:dyDescent="0.3">
      <c r="A38" s="67"/>
      <c r="B38" s="67"/>
      <c r="C38" s="68"/>
      <c r="D38" s="68"/>
      <c r="E38" s="54"/>
      <c r="F38" s="54"/>
      <c r="G38" s="54"/>
      <c r="H38" s="63"/>
      <c r="I38" s="54"/>
      <c r="J38" s="54"/>
      <c r="K38" s="1"/>
      <c r="L38" s="1"/>
    </row>
    <row r="39" spans="1:12" x14ac:dyDescent="0.3">
      <c r="A39" s="69" t="s">
        <v>29</v>
      </c>
      <c r="B39" s="83"/>
      <c r="C39" s="82" t="s">
        <v>30</v>
      </c>
      <c r="D39" s="82"/>
      <c r="E39" s="54"/>
      <c r="F39" s="62"/>
      <c r="G39" s="139" t="s">
        <v>17</v>
      </c>
      <c r="H39" s="62"/>
      <c r="I39" s="54"/>
      <c r="J39" s="54"/>
      <c r="K39" s="1"/>
      <c r="L39" s="1"/>
    </row>
    <row r="40" spans="1:12" x14ac:dyDescent="0.3">
      <c r="A40" s="83"/>
      <c r="B40" s="83"/>
      <c r="C40" s="82"/>
      <c r="D40" s="82"/>
      <c r="E40" s="54"/>
      <c r="F40" s="64"/>
      <c r="G40" s="59"/>
      <c r="H40" s="64"/>
      <c r="I40" s="54"/>
      <c r="J40" s="54"/>
      <c r="K40" s="1"/>
      <c r="L40" s="1"/>
    </row>
    <row r="41" spans="1:12" x14ac:dyDescent="0.3">
      <c r="A41" s="83"/>
      <c r="B41" s="83"/>
      <c r="C41" s="82"/>
      <c r="D41" s="82"/>
      <c r="E41" s="54"/>
      <c r="F41" s="63"/>
      <c r="G41" s="60"/>
      <c r="H41" s="63"/>
      <c r="I41" s="54"/>
      <c r="J41" s="54"/>
      <c r="K41" s="1"/>
      <c r="L41" s="1"/>
    </row>
    <row r="42" spans="1:12" x14ac:dyDescent="0.3">
      <c r="A42" s="83"/>
      <c r="B42" s="83"/>
      <c r="C42" s="83" t="s">
        <v>31</v>
      </c>
      <c r="D42" s="83"/>
      <c r="E42" s="54"/>
      <c r="F42" s="62"/>
      <c r="G42" s="62" t="s">
        <v>17</v>
      </c>
      <c r="H42" s="62"/>
      <c r="I42" s="54"/>
      <c r="J42" s="54"/>
      <c r="K42" s="1"/>
      <c r="L42" s="1"/>
    </row>
    <row r="43" spans="1:12" x14ac:dyDescent="0.3">
      <c r="A43" s="83"/>
      <c r="B43" s="83"/>
      <c r="C43" s="83"/>
      <c r="D43" s="83"/>
      <c r="E43" s="54"/>
      <c r="F43" s="64"/>
      <c r="G43" s="64"/>
      <c r="H43" s="64"/>
      <c r="I43" s="54"/>
      <c r="J43" s="54"/>
      <c r="K43" s="1"/>
      <c r="L43" s="1"/>
    </row>
    <row r="44" spans="1:12" x14ac:dyDescent="0.3">
      <c r="A44" s="83"/>
      <c r="B44" s="83"/>
      <c r="C44" s="83"/>
      <c r="D44" s="83"/>
      <c r="E44" s="54"/>
      <c r="F44" s="63"/>
      <c r="G44" s="63"/>
      <c r="H44" s="63"/>
      <c r="I44" s="54"/>
      <c r="J44" s="54"/>
      <c r="K44" s="1"/>
      <c r="L44" s="1"/>
    </row>
    <row r="45" spans="1:12" x14ac:dyDescent="0.3">
      <c r="A45" s="83"/>
      <c r="B45" s="83"/>
      <c r="C45" s="83" t="s">
        <v>32</v>
      </c>
      <c r="D45" s="83"/>
      <c r="E45" s="54"/>
      <c r="F45" s="54"/>
      <c r="G45" s="62" t="s">
        <v>17</v>
      </c>
      <c r="H45" s="62"/>
      <c r="I45" s="54"/>
      <c r="J45" s="54"/>
      <c r="K45" s="1"/>
      <c r="L45" s="1"/>
    </row>
    <row r="46" spans="1:12" x14ac:dyDescent="0.3">
      <c r="A46" s="83"/>
      <c r="B46" s="83"/>
      <c r="C46" s="83"/>
      <c r="D46" s="83"/>
      <c r="E46" s="54"/>
      <c r="F46" s="54"/>
      <c r="G46" s="64"/>
      <c r="H46" s="64"/>
      <c r="I46" s="54"/>
      <c r="J46" s="54"/>
      <c r="K46" s="1"/>
      <c r="L46" s="1"/>
    </row>
    <row r="47" spans="1:12" x14ac:dyDescent="0.3">
      <c r="A47" s="83"/>
      <c r="B47" s="83"/>
      <c r="C47" s="83"/>
      <c r="D47" s="83"/>
      <c r="E47" s="54"/>
      <c r="F47" s="54"/>
      <c r="G47" s="63"/>
      <c r="H47" s="63"/>
      <c r="I47" s="54"/>
      <c r="J47" s="54"/>
      <c r="K47" s="1"/>
      <c r="L47" s="1"/>
    </row>
    <row r="48" spans="1:12" x14ac:dyDescent="0.3">
      <c r="A48" s="83"/>
      <c r="B48" s="83"/>
      <c r="C48" s="83" t="s">
        <v>33</v>
      </c>
      <c r="D48" s="83"/>
      <c r="E48" s="54"/>
      <c r="F48" s="54"/>
      <c r="G48" s="62" t="s">
        <v>17</v>
      </c>
      <c r="H48" s="62"/>
      <c r="I48" s="54"/>
      <c r="J48" s="54"/>
      <c r="K48" s="1"/>
      <c r="L48" s="1"/>
    </row>
    <row r="49" spans="1:12" x14ac:dyDescent="0.3">
      <c r="A49" s="83"/>
      <c r="B49" s="83"/>
      <c r="C49" s="83"/>
      <c r="D49" s="83"/>
      <c r="E49" s="54"/>
      <c r="F49" s="54"/>
      <c r="G49" s="63"/>
      <c r="H49" s="63"/>
      <c r="I49" s="54"/>
      <c r="J49" s="54"/>
      <c r="K49" s="1"/>
      <c r="L49" s="1"/>
    </row>
    <row r="50" spans="1:12" x14ac:dyDescent="0.3">
      <c r="A50" s="93" t="s">
        <v>34</v>
      </c>
      <c r="B50" s="54"/>
      <c r="C50" s="94"/>
      <c r="D50" s="95"/>
      <c r="E50" s="62"/>
      <c r="F50" s="62"/>
      <c r="G50" s="132">
        <v>249135114135247</v>
      </c>
      <c r="H50" s="56"/>
      <c r="I50" s="83"/>
      <c r="J50" s="83">
        <v>190000</v>
      </c>
      <c r="K50" s="56" t="s">
        <v>17</v>
      </c>
      <c r="L50" s="56">
        <f>J50*105%</f>
        <v>199500</v>
      </c>
    </row>
    <row r="51" spans="1:12" x14ac:dyDescent="0.3">
      <c r="A51" s="54"/>
      <c r="B51" s="54"/>
      <c r="C51" s="96"/>
      <c r="D51" s="97"/>
      <c r="E51" s="64"/>
      <c r="F51" s="64"/>
      <c r="G51" s="64"/>
      <c r="H51" s="59"/>
      <c r="I51" s="83"/>
      <c r="J51" s="83"/>
      <c r="K51" s="59"/>
      <c r="L51" s="59"/>
    </row>
    <row r="52" spans="1:12" x14ac:dyDescent="0.3">
      <c r="A52" s="54"/>
      <c r="B52" s="54"/>
      <c r="C52" s="98"/>
      <c r="D52" s="99"/>
      <c r="E52" s="63"/>
      <c r="F52" s="63"/>
      <c r="G52" s="63"/>
      <c r="H52" s="60"/>
      <c r="I52" s="83"/>
      <c r="J52" s="83"/>
      <c r="K52" s="60"/>
      <c r="L52" s="60"/>
    </row>
  </sheetData>
  <mergeCells count="102">
    <mergeCell ref="L50:L52"/>
    <mergeCell ref="J18:J19"/>
    <mergeCell ref="K18:K19"/>
    <mergeCell ref="K50:K52"/>
    <mergeCell ref="A10:B10"/>
    <mergeCell ref="C10:D10"/>
    <mergeCell ref="E10:F10"/>
    <mergeCell ref="A11:B38"/>
    <mergeCell ref="C11:D26"/>
    <mergeCell ref="E11:E17"/>
    <mergeCell ref="F11:F13"/>
    <mergeCell ref="E18:E20"/>
    <mergeCell ref="F18:F19"/>
    <mergeCell ref="C27:D31"/>
    <mergeCell ref="E27:E28"/>
    <mergeCell ref="E29:E31"/>
    <mergeCell ref="F30:F31"/>
    <mergeCell ref="G18:G19"/>
    <mergeCell ref="H18:H19"/>
    <mergeCell ref="I18:I19"/>
    <mergeCell ref="E21:E26"/>
    <mergeCell ref="I11:I13"/>
    <mergeCell ref="F14:F17"/>
    <mergeCell ref="G14:G17"/>
    <mergeCell ref="H14:H17"/>
    <mergeCell ref="I14:I17"/>
    <mergeCell ref="G11:G13"/>
    <mergeCell ref="H11:H13"/>
    <mergeCell ref="L18:L19"/>
    <mergeCell ref="G30:G31"/>
    <mergeCell ref="H30:H31"/>
    <mergeCell ref="I30:I31"/>
    <mergeCell ref="J30:J31"/>
    <mergeCell ref="F21:F23"/>
    <mergeCell ref="G21:G23"/>
    <mergeCell ref="H21:H23"/>
    <mergeCell ref="I21:I23"/>
    <mergeCell ref="F24:F26"/>
    <mergeCell ref="G24:G26"/>
    <mergeCell ref="H24:H26"/>
    <mergeCell ref="I24:I26"/>
    <mergeCell ref="C32:D38"/>
    <mergeCell ref="E32:E33"/>
    <mergeCell ref="F32:F33"/>
    <mergeCell ref="G32:G33"/>
    <mergeCell ref="H32:H33"/>
    <mergeCell ref="I32:I33"/>
    <mergeCell ref="J32:J33"/>
    <mergeCell ref="E34:E35"/>
    <mergeCell ref="F34:F35"/>
    <mergeCell ref="G34:G35"/>
    <mergeCell ref="H34:H35"/>
    <mergeCell ref="I34:I35"/>
    <mergeCell ref="J34:J35"/>
    <mergeCell ref="E36:E38"/>
    <mergeCell ref="F36:F38"/>
    <mergeCell ref="G36:G38"/>
    <mergeCell ref="H36:H38"/>
    <mergeCell ref="I36:I38"/>
    <mergeCell ref="J36:J38"/>
    <mergeCell ref="A39:B49"/>
    <mergeCell ref="C39:D41"/>
    <mergeCell ref="E39:E41"/>
    <mergeCell ref="F39:F41"/>
    <mergeCell ref="G39:G41"/>
    <mergeCell ref="C45:D47"/>
    <mergeCell ref="E45:E47"/>
    <mergeCell ref="F45:F47"/>
    <mergeCell ref="G45:G47"/>
    <mergeCell ref="H42:H44"/>
    <mergeCell ref="I42:I44"/>
    <mergeCell ref="J42:J44"/>
    <mergeCell ref="H39:H41"/>
    <mergeCell ref="C48:D49"/>
    <mergeCell ref="E48:E49"/>
    <mergeCell ref="F48:F49"/>
    <mergeCell ref="G48:G49"/>
    <mergeCell ref="H48:H49"/>
    <mergeCell ref="A4:L8"/>
    <mergeCell ref="A1:L1"/>
    <mergeCell ref="A2:L2"/>
    <mergeCell ref="A3:L3"/>
    <mergeCell ref="I50:I52"/>
    <mergeCell ref="J50:J52"/>
    <mergeCell ref="A50:B52"/>
    <mergeCell ref="C50:D52"/>
    <mergeCell ref="E50:E52"/>
    <mergeCell ref="F50:F52"/>
    <mergeCell ref="G50:G52"/>
    <mergeCell ref="H50:H52"/>
    <mergeCell ref="A9:L9"/>
    <mergeCell ref="H45:H47"/>
    <mergeCell ref="I45:I47"/>
    <mergeCell ref="J45:J47"/>
    <mergeCell ref="I48:I49"/>
    <mergeCell ref="J48:J49"/>
    <mergeCell ref="I39:I41"/>
    <mergeCell ref="J39:J41"/>
    <mergeCell ref="C42:D44"/>
    <mergeCell ref="E42:E44"/>
    <mergeCell ref="F42:F44"/>
    <mergeCell ref="G42:G4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workbookViewId="0">
      <selection activeCell="M10" sqref="M1:M1048576"/>
    </sheetView>
  </sheetViews>
  <sheetFormatPr defaultRowHeight="14.4" x14ac:dyDescent="0.3"/>
  <cols>
    <col min="6" max="6" width="13.33203125" bestFit="1" customWidth="1"/>
    <col min="7" max="7" width="83.109375" customWidth="1"/>
  </cols>
  <sheetData>
    <row r="1" spans="1:12" x14ac:dyDescent="0.3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 x14ac:dyDescent="0.3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x14ac:dyDescent="0.3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2" ht="15" customHeight="1" x14ac:dyDescent="0.3">
      <c r="A4" s="53" t="s">
        <v>70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2" x14ac:dyDescent="0.3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</row>
    <row r="6" spans="1:12" x14ac:dyDescent="0.3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</row>
    <row r="7" spans="1:12" x14ac:dyDescent="0.3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</row>
    <row r="8" spans="1:12" x14ac:dyDescent="0.3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</row>
    <row r="9" spans="1:12" x14ac:dyDescent="0.3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</row>
    <row r="10" spans="1:12" s="33" customFormat="1" ht="100.8" x14ac:dyDescent="0.3">
      <c r="A10" s="106" t="s">
        <v>3</v>
      </c>
      <c r="B10" s="106"/>
      <c r="C10" s="106" t="s">
        <v>4</v>
      </c>
      <c r="D10" s="106"/>
      <c r="E10" s="106" t="s">
        <v>5</v>
      </c>
      <c r="F10" s="106"/>
      <c r="G10" s="31" t="s">
        <v>6</v>
      </c>
      <c r="H10" s="32" t="s">
        <v>7</v>
      </c>
      <c r="I10" s="31" t="s">
        <v>8</v>
      </c>
      <c r="J10" s="26" t="s">
        <v>161</v>
      </c>
      <c r="K10" s="26" t="s">
        <v>162</v>
      </c>
      <c r="L10" s="26" t="s">
        <v>163</v>
      </c>
    </row>
    <row r="11" spans="1:12" x14ac:dyDescent="0.3">
      <c r="A11" s="66" t="s">
        <v>9</v>
      </c>
      <c r="B11" s="66"/>
      <c r="C11" s="74" t="s">
        <v>10</v>
      </c>
      <c r="D11" s="75"/>
      <c r="E11" s="80" t="s">
        <v>11</v>
      </c>
      <c r="F11" s="84" t="s">
        <v>14</v>
      </c>
      <c r="G11" s="61" t="s">
        <v>17</v>
      </c>
      <c r="H11" s="62"/>
      <c r="I11" s="62"/>
      <c r="J11" s="1"/>
      <c r="K11" s="1"/>
      <c r="L11" s="1"/>
    </row>
    <row r="12" spans="1:12" x14ac:dyDescent="0.3">
      <c r="A12" s="67"/>
      <c r="B12" s="67"/>
      <c r="C12" s="76"/>
      <c r="D12" s="77"/>
      <c r="E12" s="81"/>
      <c r="F12" s="85"/>
      <c r="G12" s="59"/>
      <c r="H12" s="64"/>
      <c r="I12" s="64"/>
      <c r="J12" s="1"/>
      <c r="K12" s="1"/>
      <c r="L12" s="1"/>
    </row>
    <row r="13" spans="1:12" x14ac:dyDescent="0.3">
      <c r="A13" s="67"/>
      <c r="B13" s="67"/>
      <c r="C13" s="76"/>
      <c r="D13" s="77"/>
      <c r="E13" s="81"/>
      <c r="F13" s="73"/>
      <c r="G13" s="60"/>
      <c r="H13" s="63"/>
      <c r="I13" s="63"/>
      <c r="J13" s="1"/>
      <c r="K13" s="1"/>
      <c r="L13" s="1"/>
    </row>
    <row r="14" spans="1:12" x14ac:dyDescent="0.3">
      <c r="A14" s="67"/>
      <c r="B14" s="67"/>
      <c r="C14" s="76"/>
      <c r="D14" s="77"/>
      <c r="E14" s="81"/>
      <c r="F14" s="86" t="s">
        <v>16</v>
      </c>
      <c r="G14" s="61" t="s">
        <v>17</v>
      </c>
      <c r="H14" s="62"/>
      <c r="I14" s="62"/>
      <c r="J14" s="1"/>
      <c r="K14" s="1"/>
      <c r="L14" s="1"/>
    </row>
    <row r="15" spans="1:12" x14ac:dyDescent="0.3">
      <c r="A15" s="67"/>
      <c r="B15" s="67"/>
      <c r="C15" s="76"/>
      <c r="D15" s="77"/>
      <c r="E15" s="81"/>
      <c r="F15" s="87"/>
      <c r="G15" s="59"/>
      <c r="H15" s="64"/>
      <c r="I15" s="64"/>
      <c r="J15" s="1"/>
      <c r="K15" s="1"/>
      <c r="L15" s="1"/>
    </row>
    <row r="16" spans="1:12" x14ac:dyDescent="0.3">
      <c r="A16" s="67"/>
      <c r="B16" s="67"/>
      <c r="C16" s="76"/>
      <c r="D16" s="77"/>
      <c r="E16" s="81"/>
      <c r="F16" s="87"/>
      <c r="G16" s="59"/>
      <c r="H16" s="64"/>
      <c r="I16" s="64"/>
      <c r="J16" s="1"/>
      <c r="K16" s="1"/>
      <c r="L16" s="1"/>
    </row>
    <row r="17" spans="1:12" x14ac:dyDescent="0.3">
      <c r="A17" s="67"/>
      <c r="B17" s="67"/>
      <c r="C17" s="76"/>
      <c r="D17" s="77"/>
      <c r="E17" s="81"/>
      <c r="F17" s="88"/>
      <c r="G17" s="60"/>
      <c r="H17" s="63"/>
      <c r="I17" s="63"/>
      <c r="J17" s="1"/>
      <c r="K17" s="1"/>
      <c r="L17" s="1"/>
    </row>
    <row r="18" spans="1:12" x14ac:dyDescent="0.3">
      <c r="A18" s="67"/>
      <c r="B18" s="67"/>
      <c r="C18" s="76"/>
      <c r="D18" s="77"/>
      <c r="E18" s="68" t="s">
        <v>12</v>
      </c>
      <c r="F18" s="84" t="s">
        <v>14</v>
      </c>
      <c r="G18" s="56" t="s">
        <v>17</v>
      </c>
      <c r="H18" s="62"/>
      <c r="I18" s="62"/>
      <c r="J18" s="1"/>
      <c r="K18" s="1"/>
      <c r="L18" s="1"/>
    </row>
    <row r="19" spans="1:12" x14ac:dyDescent="0.3">
      <c r="A19" s="67"/>
      <c r="B19" s="67"/>
      <c r="C19" s="76"/>
      <c r="D19" s="77"/>
      <c r="E19" s="82"/>
      <c r="F19" s="73"/>
      <c r="G19" s="60"/>
      <c r="H19" s="63"/>
      <c r="I19" s="63"/>
      <c r="J19" s="1"/>
      <c r="K19" s="1"/>
      <c r="L19" s="1"/>
    </row>
    <row r="20" spans="1:12" ht="72" x14ac:dyDescent="0.3">
      <c r="A20" s="67"/>
      <c r="B20" s="67"/>
      <c r="C20" s="76"/>
      <c r="D20" s="77"/>
      <c r="E20" s="82"/>
      <c r="F20" s="10" t="s">
        <v>16</v>
      </c>
      <c r="G20" s="13" t="s">
        <v>17</v>
      </c>
      <c r="H20" s="1"/>
      <c r="I20" s="1"/>
      <c r="J20" s="1"/>
      <c r="K20" s="1"/>
      <c r="L20" s="1"/>
    </row>
    <row r="21" spans="1:12" x14ac:dyDescent="0.3">
      <c r="A21" s="67"/>
      <c r="B21" s="67"/>
      <c r="C21" s="76"/>
      <c r="D21" s="77"/>
      <c r="E21" s="69" t="s">
        <v>13</v>
      </c>
      <c r="F21" s="86" t="s">
        <v>14</v>
      </c>
      <c r="G21" s="56" t="s">
        <v>17</v>
      </c>
      <c r="H21" s="62"/>
      <c r="I21" s="62"/>
      <c r="J21" s="1"/>
      <c r="K21" s="1"/>
      <c r="L21" s="1"/>
    </row>
    <row r="22" spans="1:12" x14ac:dyDescent="0.3">
      <c r="A22" s="67"/>
      <c r="B22" s="67"/>
      <c r="C22" s="76"/>
      <c r="D22" s="77"/>
      <c r="E22" s="83"/>
      <c r="F22" s="87"/>
      <c r="G22" s="59"/>
      <c r="H22" s="64"/>
      <c r="I22" s="64"/>
      <c r="J22" s="1"/>
      <c r="K22" s="1"/>
      <c r="L22" s="1"/>
    </row>
    <row r="23" spans="1:12" x14ac:dyDescent="0.3">
      <c r="A23" s="67"/>
      <c r="B23" s="67"/>
      <c r="C23" s="76"/>
      <c r="D23" s="77"/>
      <c r="E23" s="83"/>
      <c r="F23" s="88"/>
      <c r="G23" s="60"/>
      <c r="H23" s="63"/>
      <c r="I23" s="63"/>
      <c r="J23" s="1"/>
      <c r="K23" s="1"/>
      <c r="L23" s="1"/>
    </row>
    <row r="24" spans="1:12" x14ac:dyDescent="0.3">
      <c r="A24" s="67"/>
      <c r="B24" s="67"/>
      <c r="C24" s="76"/>
      <c r="D24" s="77"/>
      <c r="E24" s="83"/>
      <c r="F24" s="86" t="s">
        <v>15</v>
      </c>
      <c r="G24" s="61" t="s">
        <v>17</v>
      </c>
      <c r="H24" s="62"/>
      <c r="I24" s="62"/>
      <c r="J24" s="1"/>
      <c r="K24" s="1"/>
      <c r="L24" s="1"/>
    </row>
    <row r="25" spans="1:12" x14ac:dyDescent="0.3">
      <c r="A25" s="67"/>
      <c r="B25" s="67"/>
      <c r="C25" s="76"/>
      <c r="D25" s="77"/>
      <c r="E25" s="83"/>
      <c r="F25" s="87"/>
      <c r="G25" s="59"/>
      <c r="H25" s="64"/>
      <c r="I25" s="64"/>
      <c r="J25" s="1"/>
      <c r="K25" s="1"/>
      <c r="L25" s="1"/>
    </row>
    <row r="26" spans="1:12" x14ac:dyDescent="0.3">
      <c r="A26" s="67"/>
      <c r="B26" s="67"/>
      <c r="C26" s="78"/>
      <c r="D26" s="79"/>
      <c r="E26" s="83"/>
      <c r="F26" s="88"/>
      <c r="G26" s="60"/>
      <c r="H26" s="63"/>
      <c r="I26" s="63"/>
      <c r="J26" s="1"/>
      <c r="K26" s="1"/>
      <c r="L26" s="1"/>
    </row>
    <row r="27" spans="1:12" x14ac:dyDescent="0.3">
      <c r="A27" s="67"/>
      <c r="B27" s="67"/>
      <c r="C27" s="69" t="s">
        <v>18</v>
      </c>
      <c r="D27" s="69"/>
      <c r="E27" s="72" t="s">
        <v>19</v>
      </c>
      <c r="F27" s="1" t="s">
        <v>21</v>
      </c>
      <c r="G27" s="13" t="s">
        <v>17</v>
      </c>
      <c r="H27" s="1"/>
      <c r="I27" s="1"/>
      <c r="J27" s="1"/>
      <c r="K27" s="1"/>
      <c r="L27" s="1"/>
    </row>
    <row r="28" spans="1:12" x14ac:dyDescent="0.3">
      <c r="A28" s="67"/>
      <c r="B28" s="67"/>
      <c r="C28" s="69"/>
      <c r="D28" s="69"/>
      <c r="E28" s="73"/>
      <c r="F28" s="1" t="s">
        <v>22</v>
      </c>
      <c r="G28" s="13" t="s">
        <v>17</v>
      </c>
      <c r="H28" s="1"/>
      <c r="I28" s="1"/>
      <c r="J28" s="1"/>
      <c r="K28" s="1"/>
      <c r="L28" s="1"/>
    </row>
    <row r="29" spans="1:12" ht="264.75" customHeight="1" x14ac:dyDescent="0.3">
      <c r="A29" s="67"/>
      <c r="B29" s="67"/>
      <c r="C29" s="69"/>
      <c r="D29" s="69"/>
      <c r="E29" s="61" t="s">
        <v>20</v>
      </c>
      <c r="F29" s="13" t="s">
        <v>24</v>
      </c>
      <c r="G29" s="10" t="s">
        <v>71</v>
      </c>
      <c r="H29" s="46"/>
      <c r="I29" s="46"/>
      <c r="J29" s="46">
        <v>190000</v>
      </c>
      <c r="K29" s="46">
        <v>200000</v>
      </c>
      <c r="L29" s="46">
        <f>J29*115%</f>
        <v>218499.99999999997</v>
      </c>
    </row>
    <row r="30" spans="1:12" x14ac:dyDescent="0.3">
      <c r="A30" s="67"/>
      <c r="B30" s="67"/>
      <c r="C30" s="69"/>
      <c r="D30" s="69"/>
      <c r="E30" s="70"/>
      <c r="F30" s="56" t="s">
        <v>23</v>
      </c>
      <c r="G30" s="56" t="s">
        <v>17</v>
      </c>
      <c r="H30" s="62"/>
      <c r="I30" s="62"/>
      <c r="J30" s="54"/>
      <c r="K30" s="1"/>
      <c r="L30" s="1"/>
    </row>
    <row r="31" spans="1:12" x14ac:dyDescent="0.3">
      <c r="A31" s="67"/>
      <c r="B31" s="67"/>
      <c r="C31" s="69"/>
      <c r="D31" s="69"/>
      <c r="E31" s="71"/>
      <c r="F31" s="60"/>
      <c r="G31" s="60"/>
      <c r="H31" s="64"/>
      <c r="I31" s="64"/>
      <c r="J31" s="54"/>
      <c r="K31" s="1"/>
      <c r="L31" s="1"/>
    </row>
    <row r="32" spans="1:12" x14ac:dyDescent="0.3">
      <c r="A32" s="67"/>
      <c r="B32" s="67"/>
      <c r="C32" s="68" t="s">
        <v>25</v>
      </c>
      <c r="D32" s="68"/>
      <c r="E32" s="54" t="s">
        <v>26</v>
      </c>
      <c r="F32" s="54"/>
      <c r="G32" s="54" t="s">
        <v>17</v>
      </c>
      <c r="H32" s="62"/>
      <c r="I32" s="54"/>
      <c r="J32" s="54"/>
      <c r="K32" s="1"/>
      <c r="L32" s="1"/>
    </row>
    <row r="33" spans="1:12" x14ac:dyDescent="0.3">
      <c r="A33" s="67"/>
      <c r="B33" s="67"/>
      <c r="C33" s="68"/>
      <c r="D33" s="68"/>
      <c r="E33" s="54"/>
      <c r="F33" s="54"/>
      <c r="G33" s="54"/>
      <c r="H33" s="63"/>
      <c r="I33" s="54"/>
      <c r="J33" s="54"/>
      <c r="K33" s="1"/>
      <c r="L33" s="1"/>
    </row>
    <row r="34" spans="1:12" x14ac:dyDescent="0.3">
      <c r="A34" s="67"/>
      <c r="B34" s="67"/>
      <c r="C34" s="68"/>
      <c r="D34" s="68"/>
      <c r="E34" s="54" t="s">
        <v>27</v>
      </c>
      <c r="F34" s="54"/>
      <c r="G34" s="54" t="s">
        <v>17</v>
      </c>
      <c r="H34" s="62"/>
      <c r="I34" s="54"/>
      <c r="J34" s="54"/>
      <c r="K34" s="1"/>
      <c r="L34" s="1"/>
    </row>
    <row r="35" spans="1:12" x14ac:dyDescent="0.3">
      <c r="A35" s="67"/>
      <c r="B35" s="67"/>
      <c r="C35" s="68"/>
      <c r="D35" s="68"/>
      <c r="E35" s="54"/>
      <c r="F35" s="54"/>
      <c r="G35" s="54"/>
      <c r="H35" s="63"/>
      <c r="I35" s="54"/>
      <c r="J35" s="54"/>
      <c r="K35" s="1"/>
      <c r="L35" s="1"/>
    </row>
    <row r="36" spans="1:12" x14ac:dyDescent="0.3">
      <c r="A36" s="67"/>
      <c r="B36" s="67"/>
      <c r="C36" s="68"/>
      <c r="D36" s="68"/>
      <c r="E36" s="54" t="s">
        <v>28</v>
      </c>
      <c r="F36" s="54"/>
      <c r="G36" s="54" t="s">
        <v>17</v>
      </c>
      <c r="H36" s="62"/>
      <c r="I36" s="54"/>
      <c r="J36" s="54"/>
      <c r="K36" s="1"/>
      <c r="L36" s="1"/>
    </row>
    <row r="37" spans="1:12" x14ac:dyDescent="0.3">
      <c r="A37" s="67"/>
      <c r="B37" s="67"/>
      <c r="C37" s="68"/>
      <c r="D37" s="68"/>
      <c r="E37" s="54"/>
      <c r="F37" s="54"/>
      <c r="G37" s="54"/>
      <c r="H37" s="64"/>
      <c r="I37" s="54"/>
      <c r="J37" s="54"/>
      <c r="K37" s="1"/>
      <c r="L37" s="1"/>
    </row>
    <row r="38" spans="1:12" x14ac:dyDescent="0.3">
      <c r="A38" s="67"/>
      <c r="B38" s="67"/>
      <c r="C38" s="68"/>
      <c r="D38" s="68"/>
      <c r="E38" s="54"/>
      <c r="F38" s="54"/>
      <c r="G38" s="54"/>
      <c r="H38" s="63"/>
      <c r="I38" s="54"/>
      <c r="J38" s="54"/>
      <c r="K38" s="1"/>
      <c r="L38" s="1"/>
    </row>
    <row r="39" spans="1:12" x14ac:dyDescent="0.3">
      <c r="A39" s="69" t="s">
        <v>29</v>
      </c>
      <c r="B39" s="83"/>
      <c r="C39" s="82" t="s">
        <v>30</v>
      </c>
      <c r="D39" s="82"/>
      <c r="E39" s="54"/>
      <c r="F39" s="62"/>
      <c r="G39" s="101" t="s">
        <v>72</v>
      </c>
      <c r="H39" s="56"/>
      <c r="I39" s="56"/>
      <c r="J39" s="83">
        <v>1460000</v>
      </c>
      <c r="K39" s="56" t="s">
        <v>17</v>
      </c>
      <c r="L39" s="56">
        <f>J39*115%</f>
        <v>1678999.9999999998</v>
      </c>
    </row>
    <row r="40" spans="1:12" x14ac:dyDescent="0.3">
      <c r="A40" s="83"/>
      <c r="B40" s="83"/>
      <c r="C40" s="82"/>
      <c r="D40" s="82"/>
      <c r="E40" s="54"/>
      <c r="F40" s="64"/>
      <c r="G40" s="87"/>
      <c r="H40" s="59"/>
      <c r="I40" s="59"/>
      <c r="J40" s="83"/>
      <c r="K40" s="59"/>
      <c r="L40" s="59"/>
    </row>
    <row r="41" spans="1:12" ht="42.75" customHeight="1" x14ac:dyDescent="0.3">
      <c r="A41" s="83"/>
      <c r="B41" s="83"/>
      <c r="C41" s="82"/>
      <c r="D41" s="82"/>
      <c r="E41" s="54"/>
      <c r="F41" s="63"/>
      <c r="G41" s="88"/>
      <c r="H41" s="60"/>
      <c r="I41" s="60"/>
      <c r="J41" s="83"/>
      <c r="K41" s="60"/>
      <c r="L41" s="60"/>
    </row>
    <row r="42" spans="1:12" x14ac:dyDescent="0.3">
      <c r="A42" s="83"/>
      <c r="B42" s="83"/>
      <c r="C42" s="83" t="s">
        <v>31</v>
      </c>
      <c r="D42" s="83"/>
      <c r="E42" s="54"/>
      <c r="F42" s="62"/>
      <c r="G42" s="62" t="s">
        <v>17</v>
      </c>
      <c r="H42" s="62"/>
      <c r="I42" s="54"/>
      <c r="J42" s="54"/>
      <c r="K42" s="1"/>
      <c r="L42" s="1"/>
    </row>
    <row r="43" spans="1:12" x14ac:dyDescent="0.3">
      <c r="A43" s="83"/>
      <c r="B43" s="83"/>
      <c r="C43" s="83"/>
      <c r="D43" s="83"/>
      <c r="E43" s="54"/>
      <c r="F43" s="64"/>
      <c r="G43" s="64"/>
      <c r="H43" s="64"/>
      <c r="I43" s="54"/>
      <c r="J43" s="54"/>
      <c r="K43" s="1"/>
      <c r="L43" s="1"/>
    </row>
    <row r="44" spans="1:12" x14ac:dyDescent="0.3">
      <c r="A44" s="83"/>
      <c r="B44" s="83"/>
      <c r="C44" s="83"/>
      <c r="D44" s="83"/>
      <c r="E44" s="54"/>
      <c r="F44" s="63"/>
      <c r="G44" s="63"/>
      <c r="H44" s="63"/>
      <c r="I44" s="54"/>
      <c r="J44" s="54"/>
      <c r="K44" s="1"/>
      <c r="L44" s="1"/>
    </row>
    <row r="45" spans="1:12" x14ac:dyDescent="0.3">
      <c r="A45" s="83"/>
      <c r="B45" s="83"/>
      <c r="C45" s="83" t="s">
        <v>32</v>
      </c>
      <c r="D45" s="83"/>
      <c r="E45" s="54"/>
      <c r="F45" s="54"/>
      <c r="G45" s="62" t="s">
        <v>17</v>
      </c>
      <c r="H45" s="62"/>
      <c r="I45" s="54"/>
      <c r="J45" s="54"/>
      <c r="K45" s="1"/>
      <c r="L45" s="1"/>
    </row>
    <row r="46" spans="1:12" x14ac:dyDescent="0.3">
      <c r="A46" s="83"/>
      <c r="B46" s="83"/>
      <c r="C46" s="83"/>
      <c r="D46" s="83"/>
      <c r="E46" s="54"/>
      <c r="F46" s="54"/>
      <c r="G46" s="64"/>
      <c r="H46" s="64"/>
      <c r="I46" s="54"/>
      <c r="J46" s="54"/>
      <c r="K46" s="1"/>
      <c r="L46" s="1"/>
    </row>
    <row r="47" spans="1:12" x14ac:dyDescent="0.3">
      <c r="A47" s="83"/>
      <c r="B47" s="83"/>
      <c r="C47" s="83"/>
      <c r="D47" s="83"/>
      <c r="E47" s="54"/>
      <c r="F47" s="54"/>
      <c r="G47" s="63"/>
      <c r="H47" s="63"/>
      <c r="I47" s="54"/>
      <c r="J47" s="54"/>
      <c r="K47" s="1"/>
      <c r="L47" s="1"/>
    </row>
    <row r="48" spans="1:12" x14ac:dyDescent="0.3">
      <c r="A48" s="83"/>
      <c r="B48" s="83"/>
      <c r="C48" s="83" t="s">
        <v>33</v>
      </c>
      <c r="D48" s="83"/>
      <c r="E48" s="54"/>
      <c r="F48" s="54"/>
      <c r="G48" s="62" t="s">
        <v>17</v>
      </c>
      <c r="H48" s="62"/>
      <c r="I48" s="54"/>
      <c r="J48" s="54"/>
      <c r="K48" s="1"/>
      <c r="L48" s="1"/>
    </row>
    <row r="49" spans="1:12" x14ac:dyDescent="0.3">
      <c r="A49" s="83"/>
      <c r="B49" s="83"/>
      <c r="C49" s="83"/>
      <c r="D49" s="83"/>
      <c r="E49" s="54"/>
      <c r="F49" s="54"/>
      <c r="G49" s="63"/>
      <c r="H49" s="63"/>
      <c r="I49" s="54"/>
      <c r="J49" s="54"/>
      <c r="K49" s="1"/>
      <c r="L49" s="1"/>
    </row>
    <row r="50" spans="1:12" x14ac:dyDescent="0.3">
      <c r="A50" s="93" t="s">
        <v>34</v>
      </c>
      <c r="B50" s="54"/>
      <c r="C50" s="94"/>
      <c r="D50" s="95"/>
      <c r="E50" s="62"/>
      <c r="F50" s="62"/>
      <c r="G50" s="132" t="s">
        <v>73</v>
      </c>
      <c r="H50" s="83"/>
      <c r="I50" s="83"/>
      <c r="J50" s="83">
        <v>270000</v>
      </c>
      <c r="K50" s="83" t="s">
        <v>17</v>
      </c>
      <c r="L50" s="56">
        <f>J50*105%</f>
        <v>283500</v>
      </c>
    </row>
    <row r="51" spans="1:12" x14ac:dyDescent="0.3">
      <c r="A51" s="54"/>
      <c r="B51" s="54"/>
      <c r="C51" s="96"/>
      <c r="D51" s="97"/>
      <c r="E51" s="64"/>
      <c r="F51" s="64"/>
      <c r="G51" s="64"/>
      <c r="H51" s="83"/>
      <c r="I51" s="83"/>
      <c r="J51" s="83"/>
      <c r="K51" s="83"/>
      <c r="L51" s="59"/>
    </row>
    <row r="52" spans="1:12" x14ac:dyDescent="0.3">
      <c r="A52" s="54"/>
      <c r="B52" s="54"/>
      <c r="C52" s="98"/>
      <c r="D52" s="99"/>
      <c r="E52" s="63"/>
      <c r="F52" s="63"/>
      <c r="G52" s="63"/>
      <c r="H52" s="83"/>
      <c r="I52" s="83"/>
      <c r="J52" s="83"/>
      <c r="K52" s="83"/>
      <c r="L52" s="60"/>
    </row>
  </sheetData>
  <mergeCells count="101">
    <mergeCell ref="L39:L41"/>
    <mergeCell ref="L50:L52"/>
    <mergeCell ref="A10:B10"/>
    <mergeCell ref="C10:D10"/>
    <mergeCell ref="E10:F10"/>
    <mergeCell ref="A11:B38"/>
    <mergeCell ref="C11:D26"/>
    <mergeCell ref="E11:E17"/>
    <mergeCell ref="F11:F13"/>
    <mergeCell ref="E18:E20"/>
    <mergeCell ref="F18:F19"/>
    <mergeCell ref="C27:D31"/>
    <mergeCell ref="E27:E28"/>
    <mergeCell ref="E29:E31"/>
    <mergeCell ref="F30:F31"/>
    <mergeCell ref="G11:G13"/>
    <mergeCell ref="H11:H13"/>
    <mergeCell ref="I11:I13"/>
    <mergeCell ref="F14:F17"/>
    <mergeCell ref="G14:G17"/>
    <mergeCell ref="H14:H17"/>
    <mergeCell ref="I14:I17"/>
    <mergeCell ref="I32:I33"/>
    <mergeCell ref="J32:J33"/>
    <mergeCell ref="E34:E35"/>
    <mergeCell ref="F34:F35"/>
    <mergeCell ref="G34:G35"/>
    <mergeCell ref="H34:H35"/>
    <mergeCell ref="I34:I35"/>
    <mergeCell ref="G18:G19"/>
    <mergeCell ref="H18:H19"/>
    <mergeCell ref="I18:I19"/>
    <mergeCell ref="E21:E26"/>
    <mergeCell ref="F21:F23"/>
    <mergeCell ref="G21:G23"/>
    <mergeCell ref="H21:H23"/>
    <mergeCell ref="I21:I23"/>
    <mergeCell ref="F24:F26"/>
    <mergeCell ref="G24:G26"/>
    <mergeCell ref="H24:H26"/>
    <mergeCell ref="I24:I26"/>
    <mergeCell ref="I42:I44"/>
    <mergeCell ref="J42:J44"/>
    <mergeCell ref="H39:H41"/>
    <mergeCell ref="A39:B49"/>
    <mergeCell ref="C39:D41"/>
    <mergeCell ref="E39:E41"/>
    <mergeCell ref="F39:F41"/>
    <mergeCell ref="G39:G41"/>
    <mergeCell ref="C45:D47"/>
    <mergeCell ref="E45:E47"/>
    <mergeCell ref="F45:F47"/>
    <mergeCell ref="G45:G47"/>
    <mergeCell ref="C42:D44"/>
    <mergeCell ref="E42:E44"/>
    <mergeCell ref="F42:F44"/>
    <mergeCell ref="G42:G44"/>
    <mergeCell ref="H42:H44"/>
    <mergeCell ref="H45:H47"/>
    <mergeCell ref="I45:I47"/>
    <mergeCell ref="J45:J47"/>
    <mergeCell ref="C48:D49"/>
    <mergeCell ref="E48:E49"/>
    <mergeCell ref="F48:F49"/>
    <mergeCell ref="G48:G49"/>
    <mergeCell ref="H48:H49"/>
    <mergeCell ref="I48:I49"/>
    <mergeCell ref="J48:J49"/>
    <mergeCell ref="K50:K52"/>
    <mergeCell ref="I50:I52"/>
    <mergeCell ref="J50:J52"/>
    <mergeCell ref="A50:B52"/>
    <mergeCell ref="C50:D52"/>
    <mergeCell ref="E50:E52"/>
    <mergeCell ref="F50:F52"/>
    <mergeCell ref="G50:G52"/>
    <mergeCell ref="H50:H52"/>
    <mergeCell ref="K39:K41"/>
    <mergeCell ref="I39:I41"/>
    <mergeCell ref="A4:L8"/>
    <mergeCell ref="A9:L9"/>
    <mergeCell ref="A1:L1"/>
    <mergeCell ref="A2:L2"/>
    <mergeCell ref="A3:L3"/>
    <mergeCell ref="J39:J41"/>
    <mergeCell ref="J34:J35"/>
    <mergeCell ref="E36:E38"/>
    <mergeCell ref="F36:F38"/>
    <mergeCell ref="G36:G38"/>
    <mergeCell ref="H36:H38"/>
    <mergeCell ref="I36:I38"/>
    <mergeCell ref="J36:J38"/>
    <mergeCell ref="G30:G31"/>
    <mergeCell ref="H30:H31"/>
    <mergeCell ref="I30:I31"/>
    <mergeCell ref="J30:J31"/>
    <mergeCell ref="C32:D38"/>
    <mergeCell ref="E32:E33"/>
    <mergeCell ref="F32:F33"/>
    <mergeCell ref="G32:G33"/>
    <mergeCell ref="H32:H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29</vt:i4>
      </vt:variant>
    </vt:vector>
  </HeadingPairs>
  <TitlesOfParts>
    <vt:vector size="29" baseType="lpstr">
      <vt:lpstr>BALABHADRAPUR</vt:lpstr>
      <vt:lpstr>JAGANNATHPUR</vt:lpstr>
      <vt:lpstr>BADABEARANA</vt:lpstr>
      <vt:lpstr>RADHAKANTAPUR</vt:lpstr>
      <vt:lpstr>GOBINDAPUR</vt:lpstr>
      <vt:lpstr>PARBATIPUR</vt:lpstr>
      <vt:lpstr>LAXMIPRASAD</vt:lpstr>
      <vt:lpstr>DARUDHIPA</vt:lpstr>
      <vt:lpstr>KALIKAPRASAD</vt:lpstr>
      <vt:lpstr>NARASINGHPUR</vt:lpstr>
      <vt:lpstr>KOLUHAPATANA</vt:lpstr>
      <vt:lpstr>BASUDEIPUR</vt:lpstr>
      <vt:lpstr>MAHESWARPUR</vt:lpstr>
      <vt:lpstr>KUSAPALA</vt:lpstr>
      <vt:lpstr>KHAMARDHIPA</vt:lpstr>
      <vt:lpstr>ODAGAON</vt:lpstr>
      <vt:lpstr>BALARAMPUR</vt:lpstr>
      <vt:lpstr>SUANLA</vt:lpstr>
      <vt:lpstr>DHANAGHARA NUAGAON</vt:lpstr>
      <vt:lpstr>GADATARA</vt:lpstr>
      <vt:lpstr>GOLAPATANA</vt:lpstr>
      <vt:lpstr>HARIPRASAD</vt:lpstr>
      <vt:lpstr>MOHANPUR</vt:lpstr>
      <vt:lpstr>CHANDIPRASAD</vt:lpstr>
      <vt:lpstr>BEGUNIA</vt:lpstr>
      <vt:lpstr>DURGAPUR</vt:lpstr>
      <vt:lpstr>CHAKAPADA</vt:lpstr>
      <vt:lpstr>JAGIRBADA</vt:lpstr>
      <vt:lpstr>BHUINPUR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Debaprasad Parida</dc:creator>
  <cp:lastModifiedBy>REVENUE</cp:lastModifiedBy>
  <dcterms:created xsi:type="dcterms:W3CDTF">2026-01-02T11:40:28Z</dcterms:created>
  <dcterms:modified xsi:type="dcterms:W3CDTF">2026-02-06T12:40:53Z</dcterms:modified>
</cp:coreProperties>
</file>