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 yWindow="-108" windowWidth="19428" windowHeight="10308"/>
  </bookViews>
  <sheets>
    <sheet name="FORM-5" sheetId="1" r:id="rId1"/>
    <sheet name="FORM-6" sheetId="2" r:id="rId2"/>
    <sheet name="AKHUPADARA" sheetId="4" r:id="rId3"/>
    <sheet name="ATHARANGA" sheetId="5" r:id="rId4"/>
    <sheet name="BADABARABATI" sheetId="6" r:id="rId5"/>
    <sheet name="DOVA" sheetId="7" r:id="rId6"/>
    <sheet name="GOUDAPATANA" sheetId="10" r:id="rId7"/>
    <sheet name="BOTALAMA" sheetId="11" r:id="rId8"/>
    <sheet name="MANKIAPURPATANA" sheetId="12" r:id="rId9"/>
    <sheet name="BALABHADRAPUR" sheetId="13" r:id="rId10"/>
    <sheet name="CHHIMA" sheetId="14" r:id="rId11"/>
    <sheet name="KRUSHNADASHPUR" sheetId="15" r:id="rId12"/>
    <sheet name="HIRAPUR ALIAS SANTRAPUR" sheetId="16" r:id="rId13"/>
    <sheet name="INDIPUR" sheetId="17" r:id="rId14"/>
    <sheet name="jalabhar" sheetId="18" r:id="rId15"/>
    <sheet name="RAIMULA" sheetId="19" r:id="rId16"/>
    <sheet name="RAIMULA PATANA" sheetId="20" r:id="rId17"/>
    <sheet name="KHUNTABANDHA" sheetId="22" r:id="rId18"/>
    <sheet name="KAPILESWARPUR" sheetId="23" r:id="rId19"/>
    <sheet name="MANITIRA" sheetId="24" r:id="rId20"/>
    <sheet name="RAMACHANDRAPUR" sheetId="25" r:id="rId21"/>
    <sheet name="chhatrapada" sheetId="26" r:id="rId22"/>
    <sheet name="bali berani" sheetId="27" r:id="rId23"/>
    <sheet name="Gaudiapada" sheetId="28" r:id="rId24"/>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8" l="1"/>
  <c r="J18" i="28"/>
  <c r="J17" i="28"/>
  <c r="J22" i="27"/>
  <c r="J18" i="27"/>
  <c r="J17" i="27"/>
  <c r="J22" i="26"/>
  <c r="J18" i="26"/>
  <c r="J17" i="26"/>
  <c r="J22" i="25"/>
  <c r="J18" i="25"/>
  <c r="J17" i="25"/>
  <c r="J22" i="24"/>
  <c r="J18" i="24"/>
  <c r="J17" i="24"/>
  <c r="J17" i="23"/>
  <c r="J18" i="23"/>
  <c r="J22" i="23"/>
  <c r="J22" i="22"/>
  <c r="J18" i="22"/>
  <c r="J17" i="22"/>
  <c r="J22" i="20"/>
  <c r="J18" i="20"/>
  <c r="J17" i="20"/>
  <c r="J22" i="19"/>
  <c r="J18" i="19"/>
  <c r="J17" i="19"/>
  <c r="J22" i="18"/>
  <c r="J18" i="18"/>
  <c r="J17" i="18"/>
  <c r="J22" i="17"/>
  <c r="J18" i="17"/>
  <c r="J17" i="17"/>
  <c r="J22" i="16"/>
  <c r="J18" i="16"/>
  <c r="J17" i="16"/>
  <c r="J16" i="15"/>
  <c r="J22" i="14"/>
  <c r="J16" i="14"/>
  <c r="J17" i="13"/>
  <c r="J17" i="12"/>
  <c r="J18" i="12"/>
  <c r="J22" i="12"/>
  <c r="J17" i="11"/>
  <c r="J18" i="11"/>
  <c r="J22" i="11"/>
  <c r="J22" i="10"/>
  <c r="J18" i="10"/>
  <c r="J17" i="10"/>
  <c r="J22" i="7"/>
  <c r="J18" i="7"/>
  <c r="J17" i="7"/>
  <c r="J17" i="6"/>
  <c r="J17" i="5"/>
  <c r="J18" i="5"/>
  <c r="J22" i="5"/>
  <c r="J22" i="4" l="1"/>
  <c r="J18" i="4"/>
  <c r="J17" i="4"/>
</calcChain>
</file>

<file path=xl/sharedStrings.xml><?xml version="1.0" encoding="utf-8"?>
<sst xmlns="http://schemas.openxmlformats.org/spreadsheetml/2006/main" count="1166" uniqueCount="198">
  <si>
    <t>FORM-5</t>
  </si>
  <si>
    <t>(See rule 42)</t>
  </si>
  <si>
    <t>Sale statistics of the land property for rural area</t>
  </si>
  <si>
    <t>Name Of Tahasil</t>
  </si>
  <si>
    <t>Name of Registration office</t>
  </si>
  <si>
    <t>Name of the Village</t>
  </si>
  <si>
    <t>Name of City/ Town</t>
  </si>
  <si>
    <t>Ward No</t>
  </si>
  <si>
    <t>Name of Locality/Street</t>
  </si>
  <si>
    <t>Value Per Sq Feet And Per Dec</t>
  </si>
  <si>
    <t>category of land</t>
  </si>
  <si>
    <t>Plot Nos.</t>
  </si>
  <si>
    <t>Existing BMV according to category of land</t>
  </si>
  <si>
    <t>Last 2years average valuation (Highest 50%) statistics</t>
  </si>
  <si>
    <t>Proposed valuation</t>
  </si>
  <si>
    <t>Remarks percentage of increase/decrease with reason</t>
  </si>
  <si>
    <t>Road side Plot</t>
  </si>
  <si>
    <t>Residential</t>
  </si>
  <si>
    <t>Institutional</t>
  </si>
  <si>
    <t>Industrial</t>
  </si>
  <si>
    <t>Others</t>
  </si>
  <si>
    <t>Signature of Competent Authority</t>
  </si>
  <si>
    <t>Form No-6</t>
  </si>
  <si>
    <t>Type of Land</t>
  </si>
  <si>
    <t>Location</t>
  </si>
  <si>
    <t>Zone</t>
  </si>
  <si>
    <r>
      <rPr>
        <b/>
        <sz val="10"/>
        <rFont val="Arial MT"/>
      </rPr>
      <t>Plot Nos</t>
    </r>
  </si>
  <si>
    <r>
      <rPr>
        <b/>
        <sz val="10"/>
        <color rgb="FF000000"/>
        <rFont val="Arial MT"/>
      </rPr>
      <t xml:space="preserve">Value per
</t>
    </r>
    <r>
      <rPr>
        <b/>
        <sz val="11"/>
        <color rgb="FF000000"/>
        <rFont val="Arial MT"/>
      </rPr>
      <t>acre</t>
    </r>
  </si>
  <si>
    <r>
      <rPr>
        <b/>
        <sz val="10"/>
        <rFont val="Arial MT"/>
      </rPr>
      <t>Remarks</t>
    </r>
  </si>
  <si>
    <t>Remarks percentage of increase/ decrease with reason</t>
  </si>
  <si>
    <r>
      <rPr>
        <sz val="10"/>
        <color rgb="FF000000"/>
        <rFont val="Arial MT"/>
      </rPr>
      <t xml:space="preserve">Agricultural
</t>
    </r>
    <r>
      <rPr>
        <sz val="10"/>
        <color rgb="FF000000"/>
        <rFont val="Arial MT"/>
      </rPr>
      <t>Land</t>
    </r>
  </si>
  <si>
    <r>
      <rPr>
        <sz val="10"/>
        <rFont val="Arial MT"/>
      </rPr>
      <t>Roadside Plot</t>
    </r>
  </si>
  <si>
    <r>
      <rPr>
        <sz val="10"/>
        <color rgb="FF000000"/>
        <rFont val="Arial MT"/>
      </rPr>
      <t xml:space="preserve">National
</t>
    </r>
    <r>
      <rPr>
        <sz val="10"/>
        <color rgb="FF000000"/>
        <rFont val="Arial MT"/>
      </rPr>
      <t>Highway</t>
    </r>
  </si>
  <si>
    <r>
      <rPr>
        <sz val="10"/>
        <color rgb="FF000000"/>
        <rFont val="Arial MT"/>
      </rPr>
      <t xml:space="preserve">Zone I : Upto 50
</t>
    </r>
    <r>
      <rPr>
        <sz val="10"/>
        <color rgb="FF000000"/>
        <rFont val="Arial MT"/>
      </rPr>
      <t>meters from the road</t>
    </r>
  </si>
  <si>
    <r>
      <rPr>
        <sz val="10"/>
        <color rgb="FF000000"/>
        <rFont val="Arial MT"/>
      </rPr>
      <t xml:space="preserve">Zone II   50 to
</t>
    </r>
    <r>
      <rPr>
        <sz val="10"/>
        <color rgb="FF000000"/>
        <rFont val="Arial MT"/>
      </rPr>
      <t>200 meters from the road</t>
    </r>
  </si>
  <si>
    <r>
      <rPr>
        <sz val="10"/>
        <color rgb="FF000000"/>
        <rFont val="Arial MT"/>
      </rPr>
      <t xml:space="preserve">State Highway
</t>
    </r>
    <r>
      <rPr>
        <sz val="10"/>
        <color rgb="FF000000"/>
        <rFont val="Arial MT"/>
      </rPr>
      <t xml:space="preserve">and
</t>
    </r>
    <r>
      <rPr>
        <sz val="10"/>
        <color rgb="FF000000"/>
        <rFont val="Arial MT"/>
      </rPr>
      <t>Expressway</t>
    </r>
  </si>
  <si>
    <r>
      <rPr>
        <sz val="10"/>
        <color rgb="FF000000"/>
        <rFont val="Arial MT"/>
      </rPr>
      <t xml:space="preserve">Zone I : Upto 50
</t>
    </r>
    <r>
      <rPr>
        <sz val="10"/>
        <color rgb="FF000000"/>
        <rFont val="Arial MT"/>
      </rPr>
      <t>meters from the road</t>
    </r>
  </si>
  <si>
    <r>
      <rPr>
        <sz val="10"/>
        <color rgb="FF000000"/>
        <rFont val="Arial MT"/>
      </rPr>
      <t xml:space="preserve">Zone II . 50 to
</t>
    </r>
    <r>
      <rPr>
        <sz val="10"/>
        <color rgb="FF000000"/>
        <rFont val="Arial MT"/>
      </rPr>
      <t>200 meters from the road</t>
    </r>
  </si>
  <si>
    <r>
      <rPr>
        <sz val="10"/>
        <color rgb="FF000000"/>
        <rFont val="Arial MT"/>
      </rPr>
      <t xml:space="preserve">Other Major
</t>
    </r>
    <r>
      <rPr>
        <sz val="10"/>
        <color rgb="FF000000"/>
        <rFont val="Arial MT"/>
      </rPr>
      <t>Roads</t>
    </r>
  </si>
  <si>
    <r>
      <rPr>
        <sz val="10"/>
        <color rgb="FF000000"/>
        <rFont val="Arial MT"/>
      </rPr>
      <t xml:space="preserve">Zone II   50 to
</t>
    </r>
    <r>
      <rPr>
        <sz val="10"/>
        <color rgb="FF000000"/>
        <rFont val="Arial MT"/>
      </rPr>
      <t>200 meters from the road</t>
    </r>
  </si>
  <si>
    <r>
      <rPr>
        <sz val="10"/>
        <color rgb="FF000000"/>
        <rFont val="Arial MT"/>
      </rPr>
      <t xml:space="preserve">Interior Plot
</t>
    </r>
    <r>
      <rPr>
        <sz val="11"/>
        <color rgb="FF000000"/>
        <rFont val="Arial MT"/>
      </rPr>
      <t>(Beyond 200 meters form the road)</t>
    </r>
  </si>
  <si>
    <r>
      <rPr>
        <sz val="10"/>
        <rFont val="Arial MT"/>
      </rPr>
      <t>Irrigated Land</t>
    </r>
  </si>
  <si>
    <r>
      <rPr>
        <sz val="10"/>
        <rFont val="Arial MT"/>
      </rPr>
      <t>Double Crops</t>
    </r>
  </si>
  <si>
    <r>
      <rPr>
        <sz val="10"/>
        <rFont val="Arial MT"/>
      </rPr>
      <t>Single Crop</t>
    </r>
  </si>
  <si>
    <r>
      <rPr>
        <sz val="11"/>
        <color rgb="FF000000"/>
        <rFont val="Arial MT"/>
      </rPr>
      <t xml:space="preserve">Non-Irrigated
</t>
    </r>
    <r>
      <rPr>
        <sz val="11"/>
        <color rgb="FF000000"/>
        <rFont val="Arial MT"/>
      </rPr>
      <t>Land</t>
    </r>
  </si>
  <si>
    <r>
      <rPr>
        <sz val="10"/>
        <rFont val="Arial MT"/>
      </rPr>
      <t>Cropped Area</t>
    </r>
  </si>
  <si>
    <r>
      <rPr>
        <sz val="10"/>
        <rFont val="Arial MT"/>
      </rPr>
      <t>Fallow Land</t>
    </r>
  </si>
  <si>
    <r>
      <rPr>
        <sz val="10"/>
        <color rgb="FF000000"/>
        <rFont val="Arial MT"/>
      </rPr>
      <t xml:space="preserve">Project Area
</t>
    </r>
    <r>
      <rPr>
        <sz val="10"/>
        <color rgb="FF000000"/>
        <rFont val="Arial MT"/>
      </rPr>
      <t xml:space="preserve">(Social, Economic </t>
    </r>
    <r>
      <rPr>
        <sz val="7"/>
        <color rgb="FF000000"/>
        <rFont val="Arial MT"/>
      </rPr>
      <t>O</t>
    </r>
    <r>
      <rPr>
        <vertAlign val="superscript"/>
        <sz val="6"/>
        <color rgb="FF000000"/>
        <rFont val="Arial MT"/>
      </rPr>
      <t xml:space="preserve">F </t>
    </r>
    <r>
      <rPr>
        <sz val="10"/>
        <color rgb="FF000000"/>
        <rFont val="Arial MT"/>
      </rPr>
      <t xml:space="preserve">Other Development Project but not converted to Non-Agriculture
</t>
    </r>
    <r>
      <rPr>
        <sz val="10"/>
        <color rgb="FF000000"/>
        <rFont val="Arial MT"/>
      </rPr>
      <t>Purpose)</t>
    </r>
  </si>
  <si>
    <r>
      <rPr>
        <sz val="10"/>
        <rFont val="Arial MT"/>
      </rPr>
      <t>Social</t>
    </r>
  </si>
  <si>
    <r>
      <rPr>
        <sz val="10"/>
        <rFont val="Arial MT"/>
      </rPr>
      <t>Economic</t>
    </r>
  </si>
  <si>
    <r>
      <rPr>
        <sz val="10"/>
        <rFont val="Arial MT"/>
      </rPr>
      <t>Others</t>
    </r>
  </si>
  <si>
    <r>
      <rPr>
        <sz val="10"/>
        <color rgb="FF000000"/>
        <rFont val="Arial MT"/>
      </rPr>
      <t xml:space="preserve">Non-
</t>
    </r>
    <r>
      <rPr>
        <sz val="10"/>
        <color rgb="FF000000"/>
        <rFont val="Arial MT"/>
      </rPr>
      <t>Agricultural Land</t>
    </r>
  </si>
  <si>
    <r>
      <rPr>
        <sz val="10"/>
        <rFont val="Arial MT"/>
      </rPr>
      <t>Residential</t>
    </r>
  </si>
  <si>
    <r>
      <rPr>
        <sz val="10"/>
        <rFont val="Arial MT"/>
      </rPr>
      <t>Commercial</t>
    </r>
  </si>
  <si>
    <r>
      <rPr>
        <sz val="10"/>
        <rFont val="Arial MT"/>
      </rPr>
      <t>Institutional</t>
    </r>
  </si>
  <si>
    <r>
      <rPr>
        <sz val="10"/>
        <rFont val="Arial MT"/>
      </rPr>
      <t>Industrial</t>
    </r>
  </si>
  <si>
    <r>
      <rPr>
        <sz val="10"/>
        <color rgb="FF000000"/>
        <rFont val="Arial MT"/>
      </rPr>
      <t xml:space="preserve">Miscellaneous
</t>
    </r>
    <r>
      <rPr>
        <sz val="10"/>
        <color rgb="FF000000"/>
        <rFont val="Arial MT"/>
      </rPr>
      <t>Land (Plots not defined hitherto)</t>
    </r>
  </si>
  <si>
    <t>Remark :- Plots to be clubbed in to appropriate zone on the basis of the factors as indicated in Appendix II.</t>
  </si>
  <si>
    <t>Name Of Tahasil-Begunia</t>
  </si>
  <si>
    <t>Name of the Village- KURADHILO</t>
  </si>
  <si>
    <t>420000/-</t>
  </si>
  <si>
    <t>200000/-</t>
  </si>
  <si>
    <t>880000/-</t>
  </si>
  <si>
    <t>AKHUPADAR</t>
  </si>
  <si>
    <t>Name of Registration office- BEGUNIA</t>
  </si>
  <si>
    <t>697/1037,690,197,710,664,908,697/1036,720, 685,676,650,911,697/1038,657,79,
80,645,907,705,654,649,702,884/1042,697/1035,912,909,914,917,674,673,718,913,672,675,722,709,671,916,637,68,697,636,884/1041,642,915,577,</t>
  </si>
  <si>
    <t>ATHARANGA</t>
  </si>
  <si>
    <t>2440,1570,1381,1736,1384,1385,1472,1621,16171642,1643,1660,1754,1760,1768,1376,1378,1760,1754,1752,1768,2255,2250,2261,2274,2211,2212.1606,1628,1633,1705,1724,1731,1664,1666,2168,2178,2153,2195,2209,1499,1379,1365,1377.1684,1692,1633,1338,1367,1498,1380,1656,1727,2227,1723,1528,2343,1453,1608,17402138,2138,2171,2219,2198,2200,2269,2282,2283,2424,2284,22802287,2281,2216,1698,1707,1716,1756,1766,1775,1720,2260,2263,2287,1287,1551,1669,1573,1496,1501,1474,1505,1652,1601,1605,2197,1752,1731,2266,1751,2284,1758,2265,1759,1764,1761,1769,1770,1762,1776,1774,2275,2276,2276,2279,2278,2280,2295,1294,1733,1375,2163,2185,1580,1729,1310,1537,1543,2401,2404,1753,2156,2160,2170,2176,2177,2182,2184,2162,2229,2230,2232,2207,2283,2140,1700,1683,2435,2438,1542,1675,1523,1678,1679,1685,1638,2196,2202,2150,1676,1313,1314,1453,1456,1735,1305,1306,1514,1564,1613,1620,1635,1535,2136,2131,2157,2149,2421,2213,2215,2237,1604,1790,1556,2144,2223, 2225,2236,2241,1448,1507,1520,1521,1528,1572,1579,1615,1625,1778,1640,1646,1647,1768,1293,1600,1508,1566,1567,1622,1670,1671,1534,1586,1589,1406,14071413,1550,1653,1654,1496,1536,1588,1301,1304,1598,2201,1509,1687,1361,1362,1368,1370,1343,1364,1363,2230,1677,2199,2195,2159,2131,2132,2299,2305,2143,2130,1307,1441,1312,1583,1582,2337,2339,2269,2402,2403,1451,1455,2420,2423,1397,1399,1414,1502,1587,1661,1696,1741,1779,1450,1454,1454,1366,1527,1539,1557,1618,1619,1624,1653,1686,1427,1428,1431,1436,1744,1748,1590,1440,2164,2218,1513,1616,1577,2430,2431,1673,1626,1634,2354,1699,2352,2357,2341,1717,1719,1318,1390,1391,1477,1493,1552,2147,2134,2238,2308,2309,2133,2247,2249,2310,2311,1442,2300,2350,2358,2360,1518,1548,2273,2434,2436,2419,2439,2181,2180,2127,2128,2129,2145,2146,2306,2306,2307,1657,1610,1533,1565,1668,1541,1714,1715,2259,1765,2296,1757,2217,2192,2208,2220,1485,1519,1559,1540,1382,1599,1383,1697,2210,2139,1289,1290,2204,2179,2113,2123,1571,1549,1639,2206,2207,2187,2161,1738,1734,2203,1689,1725,1728,1691,1641,1628,1737,1747,1475,1322,1648.1386,1480,2427,2428,1585,1789,1791,1792,2135,1655,1553,1773,2262,1767,1708,1709,1712,1713,2272,2409,2221,2222,1308,1633,2426,1771,1755,1718,2441,1460,1439,2429,2190,2191,2271,1672,1457,1473,1444,150,1309,2214,2302,2351,2352,2361,2355,2349,1663,1490,1489,1486,1467,1488,1532,1481,2153,1295,1422,1651,1483,1637,1742,2175,2234,1394,1611,15301476,1437,1478,1600,1298,1491,1503,150,1597,1522,1546,1568,1578,11563,1497,1526,1547,1581,1701,1702,1726,1743,1746,1749,1777,1499,1704,1722,2056,2061,271,1836,1869,483,491,2082,2057,2058,2059,2064,2083,2084,2085,2086,2060,2063,1682,2003,1850,1863,1866,1853,1852,1123, 1136,1823,551,1323,1438,1447,1459,679,1275.1276, 1638,570,245/2528,223,677,678,1130,248,254, 2252,2298,,157,525,2226,317,320,321,493,749,252,762,2428,2477,2375,18.212,1143,1145,1147,1146,1883,1198,1356,439,436,444,57,50,55,64,53,184,574,565,1627.2854,150,159,1614,150,2466,516,79,144,263,517,180,676,1220,1884,1351,135,181,1238,17,19,1458,1465,505,196,1178,1222,1223,2500,2396,2374,2376,2378,2379,2385,2387,1484,14821181,1242,1345,502,570,649,1739,2172,268,1816,1226,1453,273,183,2391/,2543,2429/2548,2441/2551,2285,1516,2353,2365,2367,313,210,286,608,2254,519,603,2106,2110,2115,2116,2118,2119,2121,74,230,1227,936/2473,202,409,427,427,428,432,727,534,1667,1808,412,1150,643/26331665,1159,435/2531,437/2532,539,537,1555,536/2530,425,668,228,36,725,247,410,230/2458,612,613,2189,589,591,158,2281,156,518,255,308,315,316,846/2444,231/2445,499,569,599,606,610,619,622,685,646,297,1463,2189,2194,2205,1248,1803,1805,1806,1804,1380/2506,656,18585,1896,1896/2527,1112,1124,1125,2584,1127,120,550,695,643,529,261,1662,2398,2410,2411,2412,2413,2205,2224,66,178,209,231,276,267,259,2186,2268,561,1131,1134,1197,1197/2511,1197/2512,1197/2573,2425,2242,168,169,171,216,235,408,1165,1856,1858,1865,1569,431,1860,1861,220/2452,659,1343/2497,167,694,60,2188,786,1468,768,61,658,1239,1563,777, 776,92,220,2418,1160,644,73,78,462,1355,1210,1680,583,1183,1186,1325,582,585,586,588,1246,1809,1810,1811,1812,1813,2038,2039,2043,2044,2045,2046,2047,2048,2060,2070,2071,2072,2073,2074,2075,2076,2088,2090,2098,2101,12,38/2449,433,128,543,562,1556,1603,121/2448,123,198,232,234,383,430,553,526,637,750,1302,713,37/2491,1136,1158,1380/2507,763,1787,701,702,546,730,1847,1856,2243,630,215,1353,2392,2424/2539,2405,2406,54,63,688,689,642,970,1237,1239,1829,1831,2095,1232,164,506,273,522,1808,1828,1832,1225,2171/2565,1242/2566,1226/2572,1228,138,139,140,163,195,204,217,250,256,257,418,419,420,426,450,451,452,504,513,552,555,558,580,581,623,632,681,682,683,684,686,697,756,759,775,798799,800,801,1544,1545,1612,1253,1254,1793,1182,1554,536,435,437,88,100,143,214,401,403,101,405,1786,48,1251,1418,1421,1422,1423,1424,1798,1801,1128,1144,1151,1155,1650,1461,185,464,186757,1154,1180,1165,1133,1135,1243,1240,771,772,1219,1272,1283, 2050,2054,20,23,659/2258,708,1342,1364,966,641,2270,2290,270,804,1674,495,242,70,640,151,152,165,1228,1821,2181,293,783,784,787,13,265,1354,2311/2467,.2304,80,86,136,15,2239,2240,2143/2465,2242,2136/2466,633,936/2472,1190,1205,1208,1591,1538,705,22,414,575,2415,2416,1553,460,512,748,704,7,2393,2395,58/2460,58,90,400,402,1156,1827,1834,2166,577,556,616,617,618,584,463,632,634,614,355,699,686,687,758,994,1346,1405,1430,1445,1324,1326,1408,1594,1785,258,628,680,29,30,35,2079,489,492,1164,445, 1157,1631,657,557,149,152,666,667,1807,2121/2564, 273/2570,654,590,578,605,579,1909,1944,2108, 2212,2114,2117,2109,2120,2122,2124,2125,1745,380,448,207,638,1303,728,1597,1602,1595/2464,1561,1570,145,755,541,277,294,295,396,1315,1316,1316,1317,1718,322,2169,2173,2174,69,124,531,635,1583/2504,675,699,1209,187,119,530,416,1262,1263,509,1215,542,1595,598,251,212,2111,92,81,94,99,68,9.508.1330,1331,2345,2362,2370,2371,2372,2355,497,609,188,461,571,174,175,1217,122,639,37,1897,1129,1142,1245,1898,1901,1907,1911,177,706,969,1886,2250,2246,2248,2245,487,2235,2317,1756,1259,1260,1261,1264,1265,1267,1268,1269,1277,1278,1279,1280,1281,2078,322/2510,495,314,469,475,2292,2301,2344,2348,2363,2368,2356,770,764,1350,766,222,564,1525,2077,2391,2429/2549,2448/2550,2407,2396,2394,2387,2399,2400,2414,2417,31,33,34,612,14,1171,2408,1658,1352,1148,71,21,1788,1659,466,467,1166,1167,1168,1169,1170,1162,1163,1172,1173,1174,1194,1195,1893,1900,1908,1912,280,274,279,2065/2526,1837,1839,1841,2066,1842,1845,1841/2556,1126,1903,213,306,307,324,325,27,201,602,260,262,.264,32,95,96,936,759,197,200,206,236,244,246,1231,1233,1235,1822,1824,1826,1833,1875,2068,1835,1814,1825,203,205,653,1560,729,643/2534,648,1184,1188,1248,1230,1609,273/2567/,1226/2574,1556/2558,474/2514,471,472,473,474,476,486,490,479,494,1854,480,327,411,726,249,312,211,225,1710,2255,2264,520,600,2091,615,2096,647,524,149/2447,1211,645,651,269,1220/2462,1819,2171/2563,126/2573,273/2568,275,278,287,49,62,87,93,47,89,447,449,25,964,965,1218,1270,1271,1274,1284,1285,1286,1607,1616,282,283,2065,1844,1905,1838,1840,2067,281,1894,1895,1899,1910,2180/2502,1917,2107,2126,424,664,422,423,36/2463,500,1817,26,52,135,137,160,161,26,52,135,137,160161,429, 218,511,554,620,624,1627,1630,1649,660,1412,1644,521,245,501,470,488,1457/2523,1444/2524,271,528,532,1250,1252,1623,75,1255,2029,2244,21000,485,597,597,1266,59,1874,1873,1875,1876,1878,1879,1877,2253,155,176,227,496,310,311,224,601,1794,1795,1796,1797,1236,245,415,417,636,665,674,698,1189,1191,1206,1212,1575,1132,1711,607,2257,309,604,249/2443,76,77,59/2476,2558,1140,170,173,323,1449,1471,703,142,1699,1800,1802,2251,2231,153,438,1887,91,747,65,116,239,560,208,1654,1500/2496,599,533,621,237,238,243,626,1179,1462,1559,1579,1636,503,1412/2525,521/2520,445/2503,745/2522,501/2518,2340,2364,2369,2357,2366,24,199,146,523,1464,1485,1482,1258,1141,1152,1247,2087,2089,2092,1161,573,592,233,527,1187,1214,1244,1328,1324.1467,1569,1524,2148,1333,1311,1327,576,572,696,700,2233,67,121,179,182,189,525,535,544,545,611,631,650,744,117,563,1300,1542,1224,13401202,1203,1207,1273,765,1749,1138,51,1153,1348,2422,2430, 2432,2497,477,478,481,482,484,1849,1857,18621868,319,446,1703,1732,2094,2097,1859,1902, 2049,2055,1706,83,406,82,84,85/2508,441,5,10,194,85,407,1918,407/2469</t>
  </si>
  <si>
    <t>1870,2062,1923,232,457,774,43,1782,1013,413,305,137,366,2377,2380,2381,2382,2383,2384,2386,2388,2389,2390,338,1021,3,356,355,1001,714/2529,356/2492,670,1515,42/2453,923,134,340,378,381,115,125,796,1374,1954,127,147,710,742,1512,56,346,1194,330,302,790,792,753,1433,739,719/2557,1848,111,383,388,389,548,547,718,1400,1404,1419,42,38,328/2559,1347/2571,993/2580,141,339,39,671,716,773,1506,133,985,986,987,998,107,108,714,442,102,105,404,113,935/2450,41,711,780,298,299,2322/2468,2303,110,2317,2320,240,737,2495,672,2330,2331,132,1432,1388,1398,454,148,673,338/2561,375,376,1780,350/2487,353/3489,297,1195,1196,290,291,292,293,820,326,331,672/2505,722,1513,350/2488,353/2490,549,2103,2315,925,1959/2515,  1960/,2516,360/2553,301,350,353,549/2470,2322,2318,2319,458,459,1892,103,1054,1057,13,15,717,720,44,45,468,285,286,366/2555,266,796/2461,1200,1960,1967,338/2562,1062,356/2493,995,335,338/2560,719,288,1426,366/2554,2841843,1804,356/2494,1961/2517,332,364,126,1175,300,398,377,3801337,1201,1871,738,743,723,709,4,1389,1090,746/2521,1337,129,130,1335,1372,741,1864,329,1851,1922,1402,1417,1392,131,345,348/2519,746,465,767,1404,1387,112,347,395,396,795,1396,1401,1403,1410,1411,1429,341,382,733,734,735,736,661,662,663,721,731,732,890,737,114,2302,328,343,1336,1511,802,</t>
  </si>
  <si>
    <t>942,904,1014,1018,1012,935,876,880,1963,1939,1940,1941,1661,876,1006,1964,1965,991/2543,1008,834,835,1009,1004,1015,830,946,948,949,913,1016,1724,850,862,847,839,896,854,1011/2536,1000/2535,914,870,813,851,858,836,828,815,911,944,871,954,1006/2575,833,845,817,818,955,882,879,877,806,865,875,931,941,943,974,1022,884,900,902,903,924,907,853,860,938,939,421,1049,910,824,916,917,918,919,812,811,810,1968/2509,983,883,984,691,993,852,855,826,906,905,1938,848,950,864,841,932,869,844,1968,1966,107,1010,1010/2451,991,912,849,791,842,957,973,1011,897,908,909,1959,874,829,926,872,1041,855,991/2540,991/2542,991/2544,991/2546,907,1050,991/2545,1051,991/2541,878,992,443,873,1056,1962,846,1052,937,975,881,868,915,940,947,819,822,857,961,960,370,1019,690,1353,951,952,978,993/2577,1026,1005,831/2575,996,831/2474,997,1031,1023,1000/2537,1007,814,1040,920,993/2576,1034,895,932,977,837,838,953,945,866,971,853,993/2579,372,1034/2456,1943,692,1960/3000/3031,1141,1960/2581/259,273/2570,381/3040,1894,564,945,866,971,853,993/2579,372,1034/2456,1943,692,1034/2457,821,807,808,,1055,840,1000,993/2578,831,1003,998,1025,362,963,982,886,887,888,889,891,892,972,976,979,980,371,999,1002,1003/2538,898,894,981,856,990,1020,823</t>
  </si>
  <si>
    <t>BADABARABATI</t>
  </si>
  <si>
    <t xml:space="preserve">1424 1139 1154 1316 1308 1344 1345 1162 1168 1166 1429 1431 1434 1439 1441 1443 1430 1433 1440 1428 1422 1331 1175 1340 1305 1310 1160 1394 1322 1314 1312 1423 1326 1330 1332 1323 1319 1174 1341 1136 1401 1414 1420 1425 1382 1381 1398 1149 1148 1152 1156 1158 1146 1138 1157 1380 1398 1416 1415 1395 1147 1346 1347 1351 1315 1307 1419 1418 1417 1417 1409 1410 1413 1383 1336 1421 1131 1311 1020 1133 1132 1379 1384 1337 1327 1339 1170 1335 1320 1012 1013 1171 1172 1407 1296 1167 1165 1130 1140 1150 1151 1153 1145 1155 1161 1321 1342 1338 1125 1176 1331 1325 1364 1141 1196 1397 1399 1400 1408 1411 1169 1163 1347 1377,657 663 864 337 731 719 726 824 852/1457 866/1458 768 287 289 367 368 382 654 591 13 67/1502 870 875 876 601 1309 1028 1301 288 290 291 292 285 908 765 780 39 106 123 132 241 640 647 1455 634 75 70 99 100 52 882 883 1207 1211 1213 565 632 334 1214 319 851 889 195 1329 53 56 58 59 81 93 94 117 44 88 116 496 1288 61 65 66 71 74 75 20 97 114 243 67 113 245 257 335 318 1355 1379 343 890 1188 557 567 568 611 633 329 1432 1363 1177 1183 1353 566 661 674 686 888 1198 1199 1196 1367/1503 662 587 595 596 598 603 604 606 608 365 386 699 643 665 322 324 323 325 865 911 869 877 880 909 878 881 898 901 1197 1195 326 360 364 369 372 1299 580 581 582 871 873 874 1010 1015 1182 348 617 575 571 572 355 376 967 1303 1306 866 1291 328 256/1466 156 158 112 115 126 136 1368 1369 767 893 894 910 ,868 849 850 854 855 856 887 892 961 867 505 346 857 1385 302 336 342 979 1373 1386 1388 1403 698 1134 349 352 353 357 358 370 374 375 378 707 705 685 687 583 584 615 586 727 1127 1135 1137 716 1190 1192 1200 574 1374 1378 1426 872 503 507 775 344 561 564 1361 1366 588 590 1352 853 854/1453 1359 1376 286 637 252 1189 1191 1193 1342/1447 490 844 845 846 847 848 827 838 842 843 829 837 839 840 471 431 430 1300 95 105 107 122 139 142 144 146 157 165 1393 1412 1417 642 652 653 103 108 109 110 111 147 149 150 151 250/1451 250/1452 903 432 576 622 644 649 650 619 621 495 504 635 638 36 37 62 72 79 104 248 40 41 49 50 63 83 959 960 970 858 859 860 966 968 972 831 836 1287 1293 1295 1370 589 599 605 607 609 610 592 593 594 597 596 899 904 906 944 947 950 956 957 975 977 978 980 983 984 1348 777 781 835 770 774 721 722 769 766 725 778 833 771 841 828 830 667 666 676 668 658 659 660 96 125 137 34 35 38 70 77 133 134 138 141 166 131 87 244 98 121 153 154 155 259 43 160 47 78 86 60 1149 1391 563 1422 1437 255 600 602 330 331 332 1278 1279 1281 1285 338 42 1129 1356 1360 1365 151 145 164 150 139 340 341 1318 1290 1317 351 363 371 379 345 1435/1462 327 669 670 671 1387 655 656 664 696 636 1021 1328 762 764 866/1459 728 729 730 623/1456 55 57 92 127 130 128 129 1297 625 1017 1023 1027 1030 1032 962 963 971 1017 1014 359 373 380 895 945 948 951 953 958 982 986 1304 1372 766 734 763 639 259 258 498 646 491 645 692 701 697 898 350 354 356 361 362 377 381 46 48 54 51 82 89 90 102 118 119 120 246 45 64 84 85 91 124 135 149 159 140 143 547 641 147 432/1445 884 885 570 573 347 1014/1472 863 916 1357 1362 1364 624 626 690 703 688 695 689 691 693 694 702 618 1334 1349 1333 1367 1280 1282 1284 647 1289 1298 1302 897 906 902 905 907 946 979 981 985 954 955 957 976 987 1017 1019 675 151 256 1141 1143 1393 1394 1022 700 562 706 497 1435 1436 148 779 852 760 773 612 614 718 717 732 716 617/1461 613 969 974 973 1283 623 69 1358,742 743 723 724 745 755 746 1375 4831 429 433 435 438 439 440 411 445 446 449 450 471/1454 551 541 631 555 385 383 384 186 33 488 514 1269 270 1215 1218 1219 442 630 1220 558 428 434 453 455 447 1003 680 627 677 679 683 678 915 914 922 1077 1059 1062 1166 1053 1055 1061 1064 1067 283 1021 388 183 184 185 190 196 198 757 672 403 416/1501 1216 509 510  556 912 1026 1128 316 1004 1005 1006 786 583 747 756 759 1084 489 577 648 578 735 1024 1068 1025 1074 708 390 333 733 1204 418 1203 1210 1208 444 448 454 452 456 502 508 451 825 920 193 199 145 525 513 527 31 32 32/1448 32/1450 32/1449 475 476 550 552 499 501 528 530 549 555 940 941 393 394 395 397 396 412 785 758 784 783 782 826 832 260 485 532 538 1071 1073 189 191 197 203 204 1251 30 181 200 201 192 944 737 738 740 515 534 537 479 506 744 754 1217 417 629 1031 1033 1034 1045 1046 1047 1070 1072 913 922 924 926 928 933 964 965 1075 1078 1202 1205 1206 1212 1208/1512 1209 1210/1513 942 761 581 423 474 484 480 553 559 426 427 477 481 482 531 684 529 536 1076 1052 1056 1062 1063 1065 1069 681 29 545 178 179 1057 1043 1048 1081 1119 1044  469 416 736 741 524 526 540 542 548 471 546 943 949 988 938 939 861 862 917 918 468 470 533 539 535 422 1142 946 420 711 714 712 713 472 512 517 520 522 182 205 749 748 797/1460 1058 177 202 1083 500 486 424 425 492 478 487 516 1079 1082 1080 1049 1050 1126 739 750 753 751 396/1473 386 1054 473 1211 560 494 519 428 551 1194 32/1449 </t>
  </si>
  <si>
    <t xml:space="preserve">294 1037 1040 293 229 1405/1470 460 161 162 333 217 242 281 317 1187 1179 3 466 1180 1178 284 215 990/1463 991/1464 1181 236 311 1001 7 1085 931 932 818 819 822 295 239 462/1090 1087 235 1263 1274 1186 465 4 459 9 10 1124 1225 238 263 264 265 218 401/1495 673 231 1262 1264 168 399 232 464 282 222 226 237 935 937 919 923 934 1123 276 224 6 816 817 822/1468 815/1469 58 214 163 167 212 211 180 800/1490 808/1486 809/1487 313 807/1485 302 1228 1227 713/1492 314 1231 1232 1236 1267 1238 1240 1233 1234 1235 805/1483 302/1496 1245 298 309 310 1223 994 997 998 801/1491 1093 1096 1257 1253 307 812/1488 1254 1262 1273 308 1224 315 1252 1241 1242 1243 1244 1092 806/1484 1222 797/1494 1091 1229 1230 1118 798/1497 804 796/1493 1123/1471 1239 811/1488 1123/1465 1247 1248 937/1546 1194 1186 1405/1470 923/1550 921/1549 922/1547 178 179 186 195 </t>
  </si>
  <si>
    <t>Name of the Village- INDIPUR</t>
  </si>
  <si>
    <t xml:space="preserve">27 206 213 30 220 215 28 13 14 16 17 15 29 198 18 202 205 27 199 25 200 201 234 228 26 </t>
  </si>
  <si>
    <t xml:space="preserve">46 16 17 221 222 224 226 231 203 230 82 83 89 84 67 55 63 58 59 62 356 358 267 290 355 45 47/370 41 11 23 39 45 76 77 78 79 235 357 366 47/368 49 260 267/365 351 359 24 268 269 270 47 47/369 259 346 349 </t>
  </si>
  <si>
    <t xml:space="preserve">152 325 345/371 242 174 289 296 136 135 134 191 324 251 314 292 327 336 103 116 125 304 305 293 180 181 186 153 156 163 140 146 120 311 118 117 295 306 326 138 151 263 266 32 310 127 297 338 150 147 298 299 158 243 107 264 328 287 162 191/360 132 149 44 178 133 191/367 95 113 179 108 110 175 176 171 173 169 170 122 124 129 119 143 157 312 315 316 130 335 337 111 265 300 301 128 131 291 303 313 166 167 334 333 99 100 340 341 342 184 126 144 145 307 308 309 104 319 114 115 121 339 246 294 244 345 241 252 244 246 247 330 190 188 275 276 139 261 262 286 90 102 273 182 183 196 180/364 33 154 155 164 34 272 322 323 187 137 35 159 245 288 161 148 148/362 184 179/363 109 96 17 192 123 37 185 112 274 283 285 265 168 97 331 105 221 138 239 232 348 350 </t>
  </si>
  <si>
    <t>165/341,159</t>
  </si>
  <si>
    <t>10,32,33,158/347,158/365,158/366,158/367,153,5,38,167,171,43,11,28,4,24,41,35,40,44,45,46,47,48,50,17,42,3,284/339,21,22,18,34,23,6,16,67,30,219,31,9,26,36,39,27,287</t>
  </si>
  <si>
    <t>178,226,75,189,133,134,143,142,158,234,235,236,269,302,315,111,280,190,198,183,184,151/342,173/343,173/344,175,242,104,105,19,186,200,79,221,121,122,160,154,297,321,102,293,277,265,272,303,314,187,241,76,74,73 ,165,321/346,151,309,310,311,328,332,279,188,106,288,290,289,333,334,335,185,174,270,274,264,192,97/351,111/362,301/382,316/383323/384,301,316,323,275,70,149,202,203,272,78,247, 248,173,306,324,308,209,176,296,164,237,276,249,250,196,81,238,239,147,228,229,230,231,107,295,204,111/363,223,182,213,299,304,318,319,305,312,331,313,322,284/337,150,201,241.385,298,320,300,317,323,368,333/348,271,233,273,146,244,253/349,284/340,278,281,283,224,321/345,86/372,263,266,225,193,253,397,240,205,245,251,72/355</t>
  </si>
  <si>
    <t>Name of the Village- BALABHADRAPUR</t>
  </si>
  <si>
    <t>Name of the Village- CHHIAM</t>
  </si>
  <si>
    <t>482,485,253,203,227,106,540,207,219,220,444,764465,800,425,520,224,271,737,261,386,203,412,413,424,459,438,440,467,471,476,718,720,804,824,825,826,845,844,717,988,395,404,738,832,399,776,161/1289,87,162,163,198,120,102,705,867,1120,140,141,470,693,782,784,793,309.993,1183,462,66,145,150,54,209,211,212,275,210,212,76,308,310,696,519,1121,36,37,877,927,129,930,187,187,197,201,204,405,459,463,474,510,525,663,735,861,868,893,970,448,1193,597,9946,948,407,909,921,934,938,34,305,36,420,1158,955,911,912,389,454,454,406,420,1158,955,911,912,389,454,406,455,79,77,68,1181,834,393,401,468,537,157,158,174,175,511,516,711,1134,1147,1161,1180,1192,1168,1174,1126,695,697,208,276,280,449,450,283,284,285,879,83,884,924,925,1129,1123,1125,1126,1127,1131,1131,1138,722,723,724,952,951,953,954,962,965,966,484,488,490,505,292,293,294,1189,1164,1102,1185,1186,425,452,472,481,473,90,80,899,900,96,863,640,1156,119,710,862,857,863,864,865,581,1100,1104,945,947,536,538,1117,978,878,166,307,390,443,423,483,486,489,487,492,491,504,1119,105,107,173,44,58,72,380,391,392,394,404,409,414,822,743,745,992,999,1145,1198,1145,165,418,25,146,429,432,151,27,29,30,6,8,9,11,93,94,13,14,15,16,19,18,17,20,85,431,435,513,56,773,98,136,135,97,99,125,184,185,200,202,1124,1128,781,738,786,789,791,792,794,796,797,798,799,788,129,130,131,133,134,802,167,168,160,89,90/1290,95,235,236,238,170,172,222,223,228,265,267,701,728,171,181,221,225,227,266,702,736,727,26,28,67,164,1162,730,758,901,159,5,179,161,269,922,1115,1166,1097,869,870,871,908,1106,874,494,416,910,190,64,128,774,913,914,990,775,916,169,263,319,327,329,325,328,866,998,1000,500,725,721,729,320,887,888,288,289,296,298,311,312,313,314,315,316,321,299,300,301,1110,1112,918,919,920,177,984,985,1171,1172,1144,1167,1146,1148,1149,1151,1152,1153,1154,1155,1157,935,936,937,939,940,941,942,943,700,960,906,931,932,496,830,531,72,71,575,415,446,1095,1113,1114,1007,524,388,400,403,408,411,417,744,746,1194,1199,1,326,331,426,427,498,153,234,258,915,923,989,1006,1096,917,59,61,633,277,259,436,497,478,823,410,456,458,452,956,961,396,395,402,461,480,739,831,1196,246,132,177,178,245,252,876,890,230,231,242,243,397,503,712,873,898,297,852,981,251,1122,1098,1173,976,1160/1788,980,957,189,32,39,31,55,33,34,34,53,54,65,69,152,428,437,441,411,466,477,848,821,215706,692,193,665,977,1118,872,891,875,975,1128,1116,199,205,703,704,928,1182,419,445,460,442,244,250,247,248,816,819,749,814,815,986,987,994,996,997,995,991,424,944,221,1150,780,795,907,47,218,1111,1163,38,42,10,52,430,434,512,514,447,507,529,508,527,501/1287,49,50,534,539,2,46,48,127,960,1099,1105,1107,1109,1132,1136,1186,526,528,664,1099,1105,1107,1132,1136,186,526,528,664,972,269,734,856,333,330,264,324,323,323,334,694,91,44,509,662,741,</t>
  </si>
  <si>
    <t>808,545,806,805,757,752,742,756/384,358,359,625,847,589,689,807,767,1101,733,751,272,750,1134/1282,753,1133,810,1054,687,648,813,352</t>
  </si>
  <si>
    <t xml:space="preserve">365,364,644,362,354,35604,610,617,618,619,649,651,567,649,568,677,562,586,622,624,678,676,607,611,263,564,563,640,616,654,608,688,621,765,766,581,650,639,561,670,641,682,631,615,655,657,623,580,682,658,647,6587,560,579,646,642,653,656,628,709,681,630,684,632,629,620,569,612,627,626,679,559,6616,357,669,671,472,674,675,662/1293,363,662,578,361,764,603,604/1283,659,660,645,558,643,685,686,680,581,          </t>
  </si>
  <si>
    <t>Name of the Village- KRUSHNADASPUR</t>
  </si>
  <si>
    <t>1,10,100,101,102,104,105,105/172,107,108,108/167,109,11,110,111,112,113,114,115,116,118,119,12,122,123,124,125,126,127,128,129,129/164,13,130,131,132,132/1966,134,134/170,135,136,137,138,139,14,140,141,142,145,152,154,155,156,157,158,159,16,160,161,163,17,18,19,2,20,21,22,23,2425,27,28,29,3,3031,32,33,34,35,36,37,38,39,4,40,41,43,45,48,49,5,50,51,52,53,55,57,58,58/169,59,6,60,61,62,63,65,64,66,67,68,69,7,70,71,72,73,74,75,76,77,78,79,80,81,82,83,84,85,86,87,88,89,89/184,90,91,92,93,94,95,96,99,</t>
  </si>
  <si>
    <t>Name of the Village- HIRAPUR ALIAS SAMANTRAPUR</t>
  </si>
  <si>
    <t>173 174 258 474 22 510 504 513 185 186 187 392 182 188/1247 541 289 290 298 299 300 301 302 442 445 304 286 293 295 296 439 440 542 1136 18 108 109 218 314 316 394 305 307 310 313 385 343 380 381 384 188 180 198 195 196 508 197 181 512 528 530 527 309 47 57 327 328 339 372 426 1139 1148 164 159 215 221 222 229 243 244 245 502 320 326 340 371 374 425 427 1142 1147 145 146 27 457 515 507 331 12 497 242 458 401 402 263 264 273 276 277 237 255 137 271 461 490 492 522 410 417 500 519 344 352 378 455 278 111 122 130 216 160 161 228 437 503 505 514 74 436 241 391 23 43 134 21/1250 238 25 150 154 231 333 399 206 511 133 257 30 13 59 81 538 403 89 91 105 106 107 120 217 219 223 224 449 443 444 420 421 423 459 460 281 284 1137 1140 1157 393 177 178 179 112 116 173 249 163 214 140 172 419 272 282 20 8 35 9 45 247 117 70 481 491 127 488 66 543 287 288 347 351 361 362 260 28 7 44 456 471 76 485 204 205 539 540 126 10 193 194 210 211 212 213 499 311 259 83 450 239 240 483 486 77 118 128 167 233 322 325 376 430 1144 1151 390 398 404 80 55 58 82 56 104 153 303 88 90 162 19 175 37 119 125 1145 1146 1153 1154 330 4 5 6 21 476 308 230 176 379 383 382 52 96 60 462 472 324 537 329 345 373 428 1143 2 520 521 168 169 234 321 324 341 375 431 1138 1152 147 346 350 349 363 364 365 366 367 348 353 354 355 356 357 358 359 360 291 292 294 297 441 446 447 1 170 415 386 171 509 158 256 531 416 157 207 220 225 132 533 29 31 32 33 34 39 61 62 63 64 67 68 69 71 72 73 40 208 209 535 536 334 232 323 342 377 429 438 1041 1149 53 54 93 94 53/1248 501 506 17 78 79 148 113 124 16 11 318 152 87 92 227 235 236 1155 395 396 357 475 477 478 775 450 493/1249 139 265 266 274 275 279 201 136 465 156 189 155 226 85 262 261 41 165 166 35 200 202 203 256 115 265 114 493 48 332 145 74/1242 246 251 252 253 268 338/1243 132 473 405 451 487 49 50 48 121 151 15 101 301 97 99 100 102 317 103 387 388 389 335 578 420/1251 529 46 138 183 498 270 184 560 336 337 338 44/1252 110 482 489 422 86 424 409 411 418 135 315 317 319 267 435 463 14 51 95 248 1086 1195 1186 1187 1181 1167 1193 1069 1105 1077 1078 1199 1072 1085 784 801 927 928 1036 1020 1025 1099 1017 793 791 1035 1079 1074 802 796 1081 408 908 1080 1055 1064 1066 400 1186 1040 1041 1124 1070 816 1157 1082 1087 1065 1192 1082 1073 1154 1054 1182 750 1053 795 1172 1156 1076 753 407 1016 1034 804 1194 1163 1189 1190 1067</t>
  </si>
  <si>
    <t>954 844 851 852 795 558 563 833 1228 454 789 1118 1120 715 1203 1209 1210 1211 1114 1225 921 716 724 1223 1056 1057 1058 1204 800 914 923 953 955 1051 838 1024 803 555 786 1227 1017 1176 1100 798 1115 1123 812 1005 1029 190 191 192 906 1061 780 839 1225 811 1206 902 920 956 1028 1165 1166 1177 1178 1179 1062 1075 1213 1215 1232 470 1235 1202 1236 1212 971 903 546 1052 1214 1102 897 36 1216 1045 1207 1238 777 778 779 810 1050 1088 1061/1246 406 906 910 911 912 1233 1169 842 846 850 1095 1106 1107 1108 1222 1217 12181219 1220 1226 1231 671 10</t>
  </si>
  <si>
    <t xml:space="preserve">602 947 949 950 951 960 675 579 650 645 659 660 573 680 617 638 643 817 820 939 826 827 571 452 595 640 710 712 718 719 721 648 762 1015 961 629 713 632 932 940 631 717 725 628 633 593 594 736 580 726 962 1009 1010 1012 1014 586 587 588 758 603 805 552 637 723 729 1013 1021 665 757 731 733 737 738 759 599 732 808 814 611 666 728 730 634 998 999 1001 1002 1003 1004 578 577 755 576 583 630 741 742 656 720 604 907 937 933 938 684 387 585 763 764 858 644 645 754 653 679 647 751 619 620 621 622 623 624 625 626 627 635 339 681 683 685 686 688 689 690 691 692 693 695 697 698 699 700 701 702 703 704 705 706 707 708 709 794 754 651 739 606 524 825 656 663 612 581 582 590 591 592 596 597 598 655 830 815 945 946 722 746 797 745 600 601 584 605 727 857 652 83 761 589 636 1007 1008 570 560 882 883 740 941 646 670 676 678 952 677 524 559 562 575 574 526 525 642 453 641 856 855 879 880 890 770 714 887 891 892 1011 517 773 668 667 553 1027 1026 468 898 893 818 772 774 551 825 896 610 994 895 753 654 682 744 813 853 560 934 935 936 899 769 766 768 749 752 788 657 766/1244 768/1245 884 658 561 944 959 748 854 888 523 900 735 771 881 467 942 805/1256 1142 1147 1154 1153 1146 1145 1140 
1137 1143 1139 1148 1157 1136 </t>
  </si>
  <si>
    <t>203 154 155 185 183 181 182 217 1220 1211 1212 1213 1140 127 336 487 687 1311 1310 446/1654 446 934 935 936 937 939 940 941 942 246 248 249 1196 1198 62 66 384 385 932 670 679 706 1180 1181 1091 1094 1097 1102 1093 1096 1089 1103 1354 1371 1379 1133 1090 1122 1333 1339 1342 1343 1350 817 727 28 256 688 683/1680 613 658 1359 1361 1109 1112 726 46 52 53 54 1183 1261 1260 1262 1263 1264 1266 1267 1268 1270 1271 1272 1273 1274 1275 1276 1277 1278 1279 1280 1281 933 943 945 953 796 1104 1106 1239 1240  526 560 561 563 565 572 568 642/1662 537 446/1653 370 597 600 160 170 173 674 925 1215 1225 171 1245 602 1126 441 577 424 268 915 751 242 753 575 231 1285 230 471 474 586 1293 678 479 1265 525 229/1661241 1222 549  557 595 824 959 981 982 946 280 281 44 708 609 611 612 616 1360 1107 1344 1111 1113 608 1376 1287 243 244  257 1119 1283 1284 1328 1329 1457 1434 1337 45 213 261 415 822 789 965 975 976 518 535 538 547 548 550 956 412 412/1667 397 410 502 120 134/1651 1356 165 1227 1167 1173 382 247 250 251  1197 576 578 719 722 342 38 147 199 192 201 442 443 444 1327 748 495 468 469 659 161 169 174 175 65 657 653 654 655 656 1252 1254 1255 1256 1257 923 1221 573 1218/1663 32 33 34 36 41 1314 1315 429 619 620 696 696/1701 693 1316 40 1617 1455 712/1672 718/1673 950 531 956/1684 524 93 603/1687 143/1685 226 229 669 701  973 769 948 966 967 971 968 783 1626 427 136 137 118 694 700 126 439 463 746 747 129 130 131 466 363 1123 263 532 237/1646 556 269/1647 737/ 1689 553 477 428 431 533 278 294 276 461 735 1372 1288 195 301 189 1294 1295 1259 1248 1250 724 635 1166 60 61 273 258 227 296 298 1317 498/1681 1118 279 315 1137 1138 499 500 505 503 244/1657 229 1092 1099 1101 1229 494 509 545 39 1300 683 6671187 1188 1189 1192 648 918 921 358 1230 1241 1124 20 82 1126 1127 1128 368 1191 322 716 739 742 1269 1289 37 421/1666 412/1661 412/161 4502 453 489 815 204 212 1120 1297 1298 983  987  1345 135  74/1675 582 773 105 128 340 776 345 346 580 197 220 196 1105 1343 1117 215 490 749 750 814 1116 1174 1175 1176 224 133 149 335 337 310 332 228 309 333 330 382 329 363/1677 462 938 777 779 376 740 1233 198 200 233 286 470 1114 1115 1234 317 1232 447 448 450 451 239 1249 1258 713 574 266 123 121 122 134 162 69 529 237 240 270 519 543 795 1147 1151 986 1369 967 480 481 403 1330 1332 1336 1338 1349 1352 1355 1357 1362 1370 1373 1375 1346 145 232 338 214 970 973/1645 980 598 399 601 729 730 813 827 1235 359 360 219 50 432 433 944 1194 1193 528 540 546 70 74 148 536 717 738 772 917 539 530 692 675 695 702 47 672/1697 671 691 42 1203 1311/1692 621 666 429/1698 696 1700 696/1701 1316/1706 49 149 475 476 1199 425 43/1696 352 362 361 369 387 392 371 401 402 55 1301 1302 1303 1309 354 356 590 754 755 756 757 179 172 1217 1080 1108 293 1231 1312 1083 300 1130 139 163 164 478 680 618 622 429/1699 963 445 454 455 456 457 458 459 460 641 690 527 541 562 566 571 797 812 793 794 805 807 808 809 811 1144 1150 1148 1152 438 440 501 147 159 647 660 661 924 1210 1224 569 153 177 178 186 184 1218 176 1286 1206 1207 1208 156 140 143 291 644 645 646 733 1214 158 926 150 151 152 1223 187 188 190 650 1195 319 216 1159 1160 1161 1162 1163 1164 1165 1168 1169 1170 1171 1172 607 610 614 615 663 954 952 951 1331 1340 1368 355 357 698 570 63 252 559 816 919 820 810 1308 1326 1291 584 307 313 314 334 182 264 378 374 347 426 344 504 506 191 205 210 718 1230 1238 985 1228 989 1296 637 662 166 167 412/1668 413 449 434 1247 1251 636 668 699 707 235 236 551 534 788 823 947 957 977 366 372 375 393 398 555/1678 400 409 396 403 407 365 1282 124 430 436 136 284 238 567 804 806 825 1149 542 715 714 741 341 775 389 391 381 388 390 341 379 383 1237 275 791 964 790 821 960 949 802 955 958 978 979 279 961 299 634 544 564 798 803 218 292 464 465 1290 180 1129 287 1157 583 673 664 665 672 1322 1325 496 606 723 801 826 882 472 473 508 585 604 732 731 752 962 725 1095 770 30 771 1318 1320 1321 308 331 265 922 927 1304 1305 386 75 76 486 719/1679 323 272 1155 649 510 511 512 513 514 515 516 517 520 421 422 423 677 1125 521 522 589 31 774 1319 202 288 35 146 194 1221 222 223 437 497 591 1313 339 581 972 974 67 68 65 209 259 274 208 245 260 1253 138 144 321 1323 1324 225 684 685 686 1087 1088 1089 1335 484 485 488 1347 1353 1358 1364 1366 1367 1374 1348 1363 1365 1177 1178 116 117 579 380 799 592 285 348 353 593 800 819 1153 1179 617 1131 703 704 705 743 930 1505 734 1145 712 718 1453 1455/1671 1619 367 552 558 523 555 405 709 721 1452 1454 720 1618 498 364 373 377 395 399 411 778 780 782 995 594 587 781 1081 1292 271 427/1683 425 507 596 262 267 1646/1690 554 269 64 234 1226 493 589 625 626 627 628 638 639 642 657 676 681 682 1084 1085 1086 1110 1200 1204 1205 1380 1378 640 1190 1219 603 588 491 492 710 713 744 993 1620 994 1451 745 1242 1244 697 206 211 254 207 629 632 1427 624 630 988 984 631 623 633 253 828 1154 1246 75/1659 76/1660 277 283 318 326 290 289 414 920 295 135 357 350 142 302 327 141 304 305 303 306 316 326 328 328/1665 119 324 325    1572 1566 1568 1582 1460 1560 77/1670 72 1563 1564 1565 1616 1559 85 997 83/1648 82/1649 64/1650 77 996 1558 1601 1567 1583 84 89 1571/1694 92 1478 1044 1146/1656 58 78 79 80 81 1132 1142 1586 1587 114 1551 71 1598 73 255 1555 1556 1570 1571 1615 1597 1599 1600 86 264/1688 82 83 1573 115</t>
  </si>
  <si>
    <t>1497 1548 58/1664 1182 1082 1458 1481 1676 1498 1510 1546 416 417 418 419 420 1512 1606 1607 408 1079 1502 1504 1003 1574 1500 1476 1477 1479 1482 1509 1045/ 12031449 1547 1031 16281595 1584/16581593 1594 1541 1580 1577 1622 1574/1676 1585 1514 1515 1516 1518 1519 1520 1521 1522 1523 1524 1525 1526 1527 1528 1529 1530 1531 1532 1533 1534 1535 1536 1537 1538 1539 1540 1185 157 1579 1557 1053 1054 1139 1489 1507 1445 1480 1079/1682 1490 1491 1492 1493 1494 1588 1589 1590 1591 1592 1075 1400 1542 1483 1501 1581 1494 57 1602 1603 1604 1561 1545 51 1147 1146 1511 1513 1642 1584 1032 1507 1639 1640 1641 1608 1609 1484 145 1486 1488 1610 1611 1487 1004 1005 1006 1464 1621 1629 1596 1632 1506 1508</t>
  </si>
  <si>
    <t>1060 887 1055 1036 874 1057 1577/1655 891 841 844 1020 849 850 1046 1043/1704 1047 1046/1686 1012 870 905 1013 1023 1024 54/1671 856 931 1021 1022 858 868 906 903 1026 1048 1075 1019 1016 1017 840 843 916 1441 1052 871 842 845 848 847 1043/1705 758 1043 830 1059 967 1064 1065 1067 883 892 913 859 860 1404/1695 1014 893 1056 1058 912 857 1186 866 1051 846 863 861 900 901 902 895 896 872 872/1691 928 869 1010 886 1307 1015 851 1066 1008 890 876 1042 1041 831 768 838 760 911 853 737 765 609 1027 839 1062 855 766/1644 1424 837 1040 881 767 864 762 1438 1439 763 1407 897 784 865 785 786 898 873 1009 1425 904 1446 1426 1427 852 1007</t>
  </si>
  <si>
    <t>Name of the Village- RAIMULA</t>
  </si>
  <si>
    <t>285/926,862,874,285/924,856,283/923,268,269,370,788,538,283/918,840,607,283/920,951,257,864,373,588,44,606,685,218,226,200,212,374,587,589,371,284,285/925,229,619,199,202,211,283/919,286,286,628,283,130,239,870,872,245,246,258,629,686,687,707,</t>
  </si>
  <si>
    <t>758,791,806,802,804,291,927,787/906,671,794,803,782,783,760,780,779,825,826,32/905,824,792,670,784,799,800,669,676,40,41,781,793,673,674,30,31,795,807,778,796,798,797,801,675,709,805,771,770,809,764,765,814,821,819,820,871/902,761,789,790,773,756,752,758,759,666,775,776,813,828,831,829,830,762,818,772,28,680,774,816,817,668,678,681,786,808,777,677</t>
  </si>
  <si>
    <t>Name of the Village- RAIMULAPATANA</t>
  </si>
  <si>
    <t>114,118,123,122,112,120,125,124,117,12,1113,119 6/132,80,131,2,61,</t>
  </si>
  <si>
    <t>126,9,505,76,66,57,43,44,60,62,59,127</t>
  </si>
  <si>
    <t>49,48,48/134,54,53/137,14/140,21,48/133.50/135,18,14/139,28,24,42,17,25,45,39,26,16,40,23,27,31,41,27,53/138,14,46,4733,34,29,30,38,14/141,19,53,54/14215,36,50,51,56/136,110,87,100,93,108,89,94,97,85,64,37,102,109,103,86,107,92,101,106,104,55,95,88,84,52,96,90,98,</t>
  </si>
  <si>
    <t>Name of the Village- KHUNTABANDHA</t>
  </si>
  <si>
    <t>519 750 120 352 368 120/973 228 229 232 267 268 269 267/975 261 263 456 460 473 255 257 259 225 994 315 710 443 387 402 434 437 438 439 447 448 800 556 558 560 39 40 51 852 596 240 246 246/992 251 250 92 112 113 114 116 118 194 201 203 360 499 500 728 191/996 111 68 74 94 961 25 58 62 63 66 106 45 41 83 64 91 211 212 297 225/995 335 802 965 968 328 329/972 162 216 361 296 237/1001 497 498/1008 329 332 347 349 245 127 125 126 233 264 501 488 490 492 493 495 496 668 669 684 686 825 841 842 843 484 633 663 664 780 784 786 2 3 5 7 8 9 33 49 796 809 814 826 844/979 86 404 781 783 785 604 369/1013 474 547 776 220 221 284 285 287 291 218 283 286 292 289 662 682 822 168 341 343 694 753 755 667 680 681 685 553 555 590 603 524 524/990 344 346 351 354 357 358 462 423 529 532 538 716 758 760 535 688 689 702 703 704 705 792 808 810 813 789/977 695 701 801 792/978 708 745 746 768 769 770 771 772 773 777 775 778 779 136 157 276 277 290 482 828 178 336 549 551 571 577 588 337 25/989 11 304 790 20 373 379 382 385 408 417 502 513 516 914 919 715 754 759 766 626 187 207 299 190 198 200 202 204 210 295 330 887 192 311 899 901 906 900 631 636 645 648 651 652 654 657 658 831 238 541 545 544 617 615 543 542 27 266 272 165/1006 699 471 627 628 635 531/1010 632 634 676 371 374 479 481 325 191 173 180 294 308 321 322 690 737 824 873 892 137 156 164 805 812 197 281 282 262 57 80 68 390 395 28 30 37 608 606 607 612 613 614 618 619 620 621 717 718 722 721 32 53 827 319 323 643 653 656 548 552 550 629 646 723 122 124 141 143 145 163 370 522 81 796 803 807 819 690/980 453 641 650 655 823 498 531 795 497/1009 844 730 731 732 967 970 711 756 757 846 562 128 130 139 160 348 350 356 557 117 724 902 909 915 905 912 840 677 736 743 605 727 637 639 666 463 671 672 733 673 674 12 13 199 195 209 619/1014 121 366 751 177 761 765 174 115 119 129 131 132 133 132/991 134 135 138 140 148 419 161 700 709 793 962 794 476 477 475 561 581 165 752 601 458 583 586 23 26 31 38 42 43 48 50 55 56 61 70 72 76 77 79 69 93 185 372 375 377 378 380 381 383 384 388 389 391 392 393 394 396 410 413 415 418 420 422 429 465 466 468 508 509 511 515 517 518 521 525 527 567 575 578 372/474 644 659 660 258 248 256 230/1012 536 791 224 189 205 208 300 316 234 206 219 391 288 309 313 225 610 787 405 175 182 186 275 279 592 829 833 327 832 237 459 507 530 537 565 563 568 611 4 6 82 67 59 60 71 73 78 75 90 95 407 409 411 414 416 510 512 514 565 572 573 574 576 580 584 184 464 467 528 616 228/1011 231 236 569 570 847 242 244 748 782 907 913 964 166 167 303 625 623 624 29 35 36 845 821 816 293/993 217 559 165/1007 338 436 449 451 480 638 640 661 397 412 566 579 401 450 445 454 452 978 172 539 564 123 161 239 46 47 400 444 455 170 235 237/1000 278 472 470 253 215 442 441 504 735 188 331 280 10 421 430 428 34 28/1005 469 440 446 739 741 226 227 265 270 271 273 230 630 744 675 670 483 486 487 489 678 679 683 687 491 494 485 479 526 241 335/998 966 969 802/997 334 789 362 364 533 540 546 582 534 542/1004 155 159 320 324 898 904 171 894 920 963 585 594 363 365 326 181 169 196 302 306 312 317 218 386 593 665 838 839 893 895 897 896 908 910 911 971 138/981 310 307 293 154 158 830 837 282/976 84 85 88 87 369 345 347 353 359 503 505 19 21 22 24 44 719 762 52 506 763 764 777 54 355 354 89 367 252 254 243 642 647 649 399 398 520 222 774 861 767 313 309 830 806 779 798 372/974 301 478 179 298 110 105 108 142 214 213 100 589 147 103 109 151 305/999 212 97 223 152 153 98 144 406 104 107 14 305 150 146 149 16 17 18</t>
  </si>
  <si>
    <t>858 333/1015 693 740 714 815/1003 692 712 947 713 811 950 953 855 857 737 859 951 958 927 929 869 885</t>
  </si>
  <si>
    <t>874 881 882 432 922 923 954 853 884 871 933 834 520 862 934 948 817 818 889 833 867 925 949 955 956 872 875 879 931 924 952 957 938 890 936 937 945 946 881/1002 880 944 940 878 877 888 903 876 935 835 947 950 953 939</t>
  </si>
  <si>
    <t>Name of the Village- KAPILESWARPUR</t>
  </si>
  <si>
    <t>967,960,961,377,386,389,878,668,1040,1045,1046,63,562,804,811,815,812,1124,927,1170,1171,401,700,703,705,707,806,813,862,863,864,46,74,373,338,137,105,1052,1056,1057,389,393,396,438,439,440,45,176,793,794,1137,673,675,62,64,877,883,509,512,515,65,69,81,78,66,68,87,67,79,1146,694,664,665,666,831,855,709,710,21,511,514,532,82,819,823,825,856,861,885,335,344,346,379,884,860,426,427,425,874,1120,1132,836,942,951,1123,413,464,429,1027,1043,1053,1054,1055,877/1618,61,513,678,679,495,443,492,494,497,978,867,670,677,671,676,647,460,476,450,451,452,456,544,545,672,484,489,669,454,487,524,82,286,1035,1441,1082,1048,1049,428,465,408,125,128,158,52,156,1083,184,343,697,634,9,10,475,869,809,873,803,894,800,802,897,1179,1169,1180,404,1070,1074/1627,1073,1126,37,38,39,40,41,1175,1177,960/1636,875/1631,968,1639,1178,709,877/1619,880,510,33,574,1039,1052,1053,384,526,551,1060,1067,1074,1081,1082,476,468,470,471,472,473,474,481,482,483,490,2,3,5,820,1076,1077,1078,1091,1092,1093,1094,466,1288,43,44,53,1076,964,1065,1064,750,1109,1113,876,878,850,966,1089,1090,1095,1098,1101,850,966,1089,109201098,1101,1104,116,1107,11112,1115,1130,1181,1144,684,838,364,446478,486,499,954,955,958,962,963,965,973,974,975,976,1038,1087,1088,1099,1110,1111,1117,971,810,239,240,241,405,406,407,85,86,391,394,397,434,438,1058,11,12,13,19,20,18,22,23,24,1114,1116,1118,1129,327,696,697,692,693,729,972,1085,1069,909,977,1039,701,702,704,798,457,458,463,15,699,706,34,1108,390,392,395,435,441,380,381,374,4,845,1275,1261,1080,49,50,57,872,840,841,858,869,538,539,540,553,554,347,339,59,334,335,348,376,382,350,399,882,950,956,957,1122,31,33,35,42,55,56,834,48,51,54,58,1173,1174/110,960/1437,875,968,1638,1648,827,828,851,871,879,17,25,26,27,28,29,30,688,6690,680,679,14,16,547,521,522,528,550,549,83,808,857,881,824,866333,336,372,681,805,375,821,1047,959,970,942,1032,227,225,355,358,367,368,1012,1003,559,560,65/1619,598,594/1621,191,107,108,1122,138,140,157,161,118,119,147,132,1309,142,178,227,280,289,290,291,296,302,274,307,1327,493,1268,1271,731,686,987,1762, 943,1276,1142,270,271,308,88,134,130,1789,921,1277,1228,224,225,229,231,233,239,240,241,248,249,256,617,624,626,628,635,366,342,188,1006,1291,1293,1294,1030,1141,1254,898,92,144,151,1007,1244,989, 663,1014,1015,1016,1017,1018,1242,886,891,893,221,226,242,144,157,790,997,888,47,485,150,169,186, 187,603,607,610,612,612,614,616,105,98,93,99,100,103,168,113,104,167,31,114,934,567,577,579,582,907, 1227,1228,1229,1230,1231,1233,1234,1243,1245,1246,908,909,910,1225,1226,1546,1252,1253,1567,1263,1264,1265,228,232,254,518,527,563,564,964,915,981,984,985,992,993,1204,1205,1206,1207,1208,1209, 1210,1211,1212,230,246/226/1645,1301,1196,1200,1200/1640,988,605,604/1633,611,887,905,1028,1005, 1298,1287,1144,276,282,286,287,288,304,1287,1144,276,282,286,288,287,304,598/1613,94,90,1003,642 ,643,361,632,654,6557,658,647,1000,556,1161,1223,124,1186,272,310,935,1272,357,363,373,273,311,1188,1190, 1192,1199,1273,351,353,1310,1304,1256,1302,1306,792,983,913,1284/1628,173,174,569,1566,1143,1148,236,250,258,234/1646,641,622,205,706,202,789,1248,1251,1033,607,656,660,998,1010,1274,1013,916,982,991, 994,996,917,1019,1079,1569,234,237,259,109,251,253,565,918,990,995,1307,1267,1308,1604</t>
  </si>
  <si>
    <t>321,751,753,1153,1135,1159,1136,940,561,1365,314,1524,1528,754,263,277,288,780,782,783,784,1139,1150,1151,1152,1153,1154,716,734,756,757,759,761,763,765,773,776,779,781,786,902,903,928,929,930,912/1609,198,265,275,315,326,328,1595,755,1270,720,724,728,732,760,1337,1348,1364,752,772,1372,1373,1470,1490,912,1329,197,586,185,787,1475,1476,774,719,723,727,733,314/1611,314,1610,1183,1492,1250,1999,2000,264,313,503,317,743,747,420</t>
  </si>
  <si>
    <t>1393,1542/1629,1536,1553,1416,1381,1461,1561,1454,1455,1456,1457,1527,1497,1542/1630,1540,15442,
1379,1380,1357,1500,1444,1528,1540,1542,1326,1447,1448,1449,1502,1452,1383,1385,1386,1387,1389,1390,1391,
1382,1384,1388,1520,1331,14511585/1626,1355,1589,1590,1440,1324,1325,1326,15801581,1395,1398,1394,1397,
1400,1404,1428,1453,1498,1537,1539,1544,1543,1427,1362,1366,1367,1368,1575,1582,1415,1585,1412,1413,1396,
1369,1468,1484,1511,1330,1513,1420,1421,1433,1485,1503,1554,1550,1496,
1512,1419,1464,1487,1486,1558,1510,1551,1550/1643,1533,1560,1509,1361,1401,1555,1332,1450,1333,
1551/1642,1552,15591584,1417,1410,1411,1424,1432,1358,1359,1529,1374,1375,1376,1377,144,1446,1363,1517,1598,1523,1530,1441,1437,1323,1449,1443,1315,1318,1319,1314,1320,1321,1392,1508,1504,1505,1574,1576,1466,1262,1557,1549,1426,1541,1339,1345,1495,1438,1439,15791402,1403,1405,1406,1407,1408,1343,1336,1338,1340,1342,1342,1347,1349,1352,1378,1350,1269,1502,1584/1624,1414,1399,1378,1371,1467,1478,1480,1481,1482,1317,1313,1322,1328,1351,1514,1515,1516,1423,1422,1434,1458,1459,1460,1483,1552/1641,1418,1493,1489,1488,1353,1583,1572,1573/1644,1360,1491,1316,1341,1346,1573,1562</t>
  </si>
  <si>
    <t>Name of the Village- MANITIRA</t>
  </si>
  <si>
    <t>164,166,289,182,280,874,133,255/2606,184,142,144,279,281,183,1362,1106,608,262,242,244,283/2713,179,179/2580,162,180,987,255,610,871,2241,267,274,309,916,696,1237,2225,2228,2230,2564,2566,360,203,607/2719,606,199,254,1563,2559,1255/2583,277,361,348,311,312,291,602,245/2710,283,743,202,257,1587,1803,1813/2582,1802,1816,1812,177,205,275,300,319,324,333,343,342,356,437,547,548,550,441,423,350,440,440/2620,1233,1236,1567,290,243,261,307,308,659,345,412/3597,1239,1288,1290,411,296,353,355,1287,259/2607,1581,749,654,656,347,2562,2227,263,2289,2291,2363,1360,612,1234,1235,170,172,174,176,1300,1301,346,660,305,168,440/2588,187,287,1564,607/2716,607/2717,355/2701,761,1293,1294,1295,1297,1298,607/2715,245,283,2714,363,293,189,255/2605,603,984,2215,1238,259,2367,606/2718,607,145,153,657,146,148,151,</t>
  </si>
  <si>
    <t>Name of the Village- RAMACHANDRAPUR</t>
  </si>
  <si>
    <t>1568,508,517,530,532,534,1887,1890,1867,970,1878,550,1877,850,893,1479,1482,1500,1523,1828,1829,1721,463,243,510,524,450,451,531,533,535,767,568,505,1738,1739,1742,853,856,849,903,1300,1302,1447,300,406,223,228,817,1824,1522,605,1231,604,1832,784,791,1098,1847,1849,1853,1916,1918,1924,378,198,27,0832,1592,1598,1501,13241,522,686,1102,1104,1106,564,565,566,567,804,807,808,809,819,600/2038,603,603/2013,1236,1823,840,845,1291,1947,1539,1541,1544,1545,1547,231,917,386,1802,578,582,584,585,751,762,1866,1869,1904,480,271,1799,1809,883,209,48,221,28,1233,8,465,466,386,835,858,864,1440,1441,855,1307,1704,1952,1737,497,202,503,456,457,458,459,479,1875,551,462,660,1313,1520,1508,1525,1521,1509,1518,1519,308,1847,1801,1806,1804/2000,481,537,847,848,1442,1561,1743,1946,518,519,16,24,25,232,1529/2043,1528,42/2037,1710,1708,1448,1452,1729,1750,854,904,857,1301,1840,267,342,452,453,470,340,408,539,392,19,64,1965,1960,1967,818,595,782,785,1846,1848,1855,1852,1923,1917,1926,444,445,389,219,220,1679,1725,1727,929,1726,1728,1756,852,1557,1626,1638,1619,1364,586,1323,1880,1911,1975,652,1975,1976,470,473,475,477,471,573,83,163,1562,1526,1580,1581,1706,1934,812,242,1,509/2032,815,1644,1685,878,885,889,1686,910,906,1962,1470,1309,1310,1.1311,371,407,430,215,205,206,64,65,523,909,1303,54,1322,1815,259,268,189,194,195,197,1540,1546,116,327,328,330,331,329,330,331,332,333,334,438,1818,233,1252,1253,1255,1254,1651,1935,269,1936,1937,1249,1250,483,182,193,208,1902,843,1839,1933,588,589,592,593,1101,1914,1096,594,598,782,786,787,789,790,1919,1925,1851,1857,1858,289,752,758,765,203,831,1640,1645,1486,547,828,511,763,811,833,895,899,900,1576,1836,1835,1584,1439,1455,1736,811,911,1687,1514,469,158,322,1709,1735,587,590,820,578,1681/2015,1681,363,632,469,472,1711,1713,1749,1594,1416,1454,362,1451,1304,1951,1945,160,155,152,153,374,580,654,720,759,1862,1871,1906,1909,1529,1486,467,1563,301,837,1427,1428,1316/2001,1855,1968,1316,1961,1843,1560,600,1912,599,1854,527,827,829,512,204,521,1889,427,1812,1813,1938,1259,1414,1424,1572,1552,1553,1823,1491,1496,399,1488,1490,1492,1493,1960,1429,1467,1468,1649,1650,1982,1984,1983,1991,116,121,509,1548,404,34,396,302,1821,1834,839,842,1734,1722,1723,1746,1751,1495,781,1658,1652,1654,331,773,1731,914,1426,1618,1644,1655,1732,1733,1645,1099,1097,1094,757,756,788,1100,907,1321,300,1607,317,283,315,314,355,356,357,320,341,343,345,346,347,348,349,350,1229,278,285,214,286,292,287,291,293,299,321,359,437,442,253,1631,1827,1899,748,1610,299,775,779,1993,1421,1555,1574,1579,1632,1633,1634,947,1643,1535,1303,1334,1554,1977,1635,1566,1860,1972,1987,1989,666,1665,513,1888,514,520,528,1418,1423,358,436,477,1585,397,250,778,920,1641,1425,150,161,1582,1587,1588,1589,1330/2027,1401,795,798,1683,747,774,780,801,822,1575,1627,874,1678,1642,1986,1979,52,3,84,1476,1478,1511,238,1318,1472,1480,1499,1691,1471,1474,1699,596,597,1513,1688,1689,1693,1697,1653,1662,1663,1664,1988,1994,188,689,42,49,50,1930,1931,1932,199,211,223,1927,1928,1329,1107,309,764,768,927,921,1317,1657,1660,1990,1415,1481,1484,1497,1502,1525,1303/2005,142,1483,1556,35,486,487,520,1552,440,796,1675,1671/2019,1527,1671,1676,1583,608,746,183,190,192,409,486,542,275,454,455,468,474,475,476,538,534,740,543,544,548,1882,1883,1884,1895,1973,1894,390,1825,423,606,425,180,57,58,1807,1808,1864,577,581,653,749,750,760,1863,1870,583,1907,1673,1290/2020,1530,1593,1599,1590,1571,1690,1694,1695,1696,202,829,830,1880,91,92,467/2050,467/2051,1103,1105,841,1306,1719,1740,1749,1750,184,149,165,1672,1674,1325,1386/2042,1485,1367,1422,1438,1457,1450,1460,1505,1506,1507,1954,1957,1752,1724,46,310,1515,1512,1517,834,116,360,366,361,367,29,32,1565,213,279,280,289,288,414,1838,1881,1898,1897,1900,1901,1873,1487,1669,393,616,1326,1859,1861,1874,1876,1913,1915,1939,1810,861,226,1573,115/2002,114,1524,1570,1602,1606,2608,79,122,200,545,546,131,1568,1604,117,207,1747,1745,1741,1753,837/2031,1798,1797,1748,1754,1804,365,384,431,435,370,429,1826,2073,1805,1242,53,1800,167,177,78,111,112,130,138,825,169,175,78,179,180,181,368,443,1844,337,174,191,198,218,224,229,168,201,619,507,575/2028,576,403,410,424,40,186,185,230,239,240,241,245,244,515,516,1940,1941,1943,1803,1820,1942,490,246,248,249,247,258,556,1543,1542,373,664,488,57,522,23,1006,127,85,93,101,41,77,119,120,59,60,75,832,118,838,846,1949,1443,1444,172,01730,31,47,1232,426,134,139,1826,110,1223,210,1648,1656,39,39/2044,90,1630,271,311,364,369,372,383,405,432,,433,434,381,837,1456,472,473,70,69,76,77,1716,336,400,143,777,936,944,1312,1314,1659,1715,1992,1985,1498,1498,1464,1524,867,1558,1559,164,2770,1287,1308,865,394,898,1963,1469,1503,377,12,14,96,87,2881,882,84,107,136,108,95,125,126,137,96,99,71,128,81,644,98,105,102,1436,1434,164/2056,164/2057,164/2059,264,172,822,833,860,862,860,1431,1432,1433,1435,164/2058,164/2060,1465,1466,908,1668,222,972,1235,1234,1753/2033,567,1605,1615,234,236,1707,1744,1243,876,880,1305,187,491,493,1299,498,536,395,1564,1549,1646,1647,871,1550,868,879,43,8,1819,1824,212,217,225,1859,20,21,22,23,1831,1591,1586,151,1910,164/2056,172/2061,171,151,1910,164/2055,172/2061,171,385,380/2021,380/2023,1639,237,242,45,76,411,607,1237,1238,1239,1240,1241,761,87,72,877,100,109,94,97,80,133,86,2,281,1872,1865,351,316,1256,82,61,62,63,169/2053,170,135,136,137,138,139,140,753,754,382,380/2022,277,388,391,88,89,132,141,33,1913,354,897,900/2062,630,344,557,558,559,561,562,57,2563,1830,565,560,439,324,326,325,372,376,870,570,323,,896,447,449,352,441,1462,1504,1701,1703,1955,1956,755,844,1856,173,216,797,1929,1459,1702,1969,1705/2054,1705,1714,318,621,401,412,413,335,402,553,554,338,415,416,36,37,771,1677,1674,1816,1837/2030,186,4,1603,166,1533,1569,74,76,142,74,76,142,113,123,124,35,115,823,824,1980,1981,1626,1628,1959,1449,1450,1453,821,1698,1595,1712,1717,1718,1600,579,1908,1575/2029,506,500,575,571,574,501,525,379,1560/2017,1560/2018,1373,579,1908,5752029,506,500,575,571,525,379,1560/2017,1560/2018,1773,1551,1612,1609,1610,1611,1613,1614,1616,1617,1620,1621,1622,1623,1624,1760,1761,1762,1763,1764,1765,1766,1767,1768,1769,1771,1772,1773,1774,1775,1776,1777,1778,1779,1780,1781,1782,1783,1784,1785,1786,1787,1778,1789, 1790,1791,1792,1793,1794,1795,1841,1842,1845,417,410,421,611,418,419,422,602,420,1759,1597,1885,1893,1971,9,1637,976,902,1293,923,965,726,736,1336,1266,1667,674,690,673,696,969,1272,624,650,615,948,657,719,727,724,734,614,1338,688/2034,631,668,1288,641,928,677,938,1329,658,687,695,1289,683,672,1374,738,1268,700,1279,1367,1333,622,651,664,662,918,1275,1404,1405,1273,1278,691,643,1247,1448,1245,1375,976,701,702,1319,660,706,635,637,634,693,704,1392/2045,1274,1276,1382,935,1283,913,1396,1400,626,628,1349,1352,659,633,638,640,705,709,1354/2007,1354,1531,1327,1407,1408,1391,1281,1282,1290,1403,1494,683/2040,714,934,1412,1263,1232,926,912,891,1417,926,912,940,1393,930,1368,1331,1390,1419,1366,1363,1258,924,1378,1339,692,710,1270,1413,669,1265,1330,54/2039,1362,1261,1399,1262,1264,939,940,721,1336/2049,932,689/2036,663,1344,1346,1347,1380,1341,990,929,943,649,661,742,744,276,712,713,1400,1409,1410,1411,1381,716,717,718,545,689/2035,1343,708,766,639,636,1379,682,666,933,979,1294,887,888,915,1384,1286,925,1356,1355,625,623,1292,1348,698,688,697,699,1372,1389,1398,1277,1320,656,615,711,978/2048,684,676,685,696,950,991,952,953,954,923,1342,620,679,6892,1369,667,671,681,685,648,964,966,967,968,985,1358,1359,1360,1361,971,972,974,1394,942,941,1187,665,971,675,678,1296,1383,1353,617,618,1192,975,647,307,630,629,1357,1377,627,1284,655,683/2041,680,707,739,722,723,728,729,730,731,732,733,735,737,740,741,743,745,1335,1337,1340,959,1396,945,1370,1260,919,1350,1361,1385,1386,1387,1388,1536,1537,1538,1796,609,1532,</t>
  </si>
  <si>
    <t>792,863,.800,1315,1392,296,305,295,802,1489,1395,869,1264,1095,958,978,</t>
  </si>
  <si>
    <t>981,986,921,1175,1180,105.,1054,1152,1153,1154,1156,1157,987/2046,1136,1090,1089/2025,793,794,806,1125,1126,1015,1018,1021,1022,1189,1183,1199,1184,1200,992/2211,993,994,1055,1056,1176,1169,1071,1201,1214,813/2026,1076,1146,1073,1075,1164,1147,1070,1072,805,613/2052,799,1067,1068,1036,1144,991,1203,984,1161,1148,1149,1155,1063,1064,985,1081,1119,1120,1045,1117,1118,1082,1083,1085,1087,1086,1158,1159,1160,1165,1166,1215,1204,1205,1215/2016,1206,1207,1208,1209,1210,1211,1216,1217,1093,1088,1092,1032,1033,1034,1035,1084,1083/2006,1051,1052,1050,1138,1129,1191,1089,1093/2024,1212,1057,1058,1115/2004,1190,1132,1030,1113,1115,1041,1042,1004,1013,1005,1014,1024,1197,1198,1037,1038,988/2047,1124,1127,1059,1060,1047,1048,1046,875,1044,1071,1010,992,994/2012,1061,1062,1012,997,995,998,999,1000,1008,1116,816,810,1019,1020,943,1026,1195,1023,955,956,957,1006,1007,1008,1150,988,1140,1141,1142,1145,1112,1111,1029,1114,813,1079,1143,1196,1194,1037,1031,1039,1040,1151,1028,1193/2014,1191,1078,1074,1077,1212,1213,1043,1121,1122,1123,1165,1193,1116,1182,1166,1167,1168,1169,1170,1172,1173,1174,1177,1178,1181,1189,889,1218,982,987,1110,</t>
  </si>
  <si>
    <t>Name of the Village- BOTALAMA</t>
  </si>
  <si>
    <t>501,553,665,498,646,669,621,194,609,505,496, 472,594,627,641,457,459,571,680,981,523,451,452,480,476,4786,645,649,551,552,532,666,700,456,671,672,673,654,558,495,526,497,548,661, 496,698,617,647,556,554,555,563,561,543,618, 619,622,533,546,490,620,667,606,605,601,607, 549,521,562,566,608,613,614,468,530,512,572, 596,662,562,599,598,600,602,624,625,626,603, 550,623,653,569,436,443,656,577,604,612,447, 448,473,474,611,516,511,513,522,531,664,521, 534,453,454,579,644,537,659,471,477,479,488,288,660,657,529,75,54,332,335,350,378,384,722,767,790,1191,1193,1195,569/1247,363,372,376,80/1290,125/1276,104,118,502,389,102,110,114,116,121,391,504,165,11,342,343,80/1230,125/1231,343,361,86/1250,101/1249,46,185,133,388,194,322,204,272,277,278,460,2000/1253,202/1261,424,485,484/1240,745,754,175,176,437,679,683,753,642,643,668,882,871,861,867,862,865,866,326,132,139,143/1229,538,685/1237,61,400,860,869,610,615,616,409,431 ,4440,741,728,729,740,737,747,748,481,510,515,518,565,567,573,576,582,585,586,590,590,59,295,595,445,406,587,627/1248,803,808,823,430,455,93,100,506,559,663,187,702/1262,509,101,520,452,475,814,521,815,42,43,44,578,579,580,40,203,655,766,636,858,859,1189,1213,1215,95,96,166,172,48,47,184,186,192,393,404,408,83,85,525,53,544,71,658,659,765,56,72,383,711,720,640,689,159,197,199,201,179,180,345,402,461,583,411,407,412,423,181,191,887,158,160,198,200,202,784,147,151,154,161,162,164,275,549/1227,537,699,545,87,88,89,190,1210,1212,173,174,62,349,379,397,336,337,338,103,112,1115,1119,120,124,82,503,362,328,80,125/1278,637,670,709,710,725,659/1239,59,331,386,178,395,195,776,777,779,780,65,714,718,3666,373,396,789,819,820,359,399,696,697,344,346,347,358,401,403,413,462,463,469,481,492,500,527,547,548,129,130,128,131,138,196,377,459/1223,414,528,684,507,63,64,385,712,713,715,716,717,723,398,676,678,568,763,661/1224,51/1234,368,772,775,764,652,761,360,367,91,105,106,109,123,99,98,638,639,795,327,704,703,50,785,786,792,807,884,822,705,127,534,540,564,674,456/1279,364,371,378,80/1288136,144,146,148,149,150,152,153,154,155,156,157,654/1242,410,405,434,435,778,781,425,794,427,177,891,129,816,702,183,198,1252,651,868,869,870,872,873,874,875,876,877,879,855,449,279,280,281,282,283,284,285,286,287,289,290 ,291,292,293,308,301,303,304,305,306,307,308,309,310,311,312,313,314,315,317,318,319,320,324,325,330,311,348,352,353,354,355,.356,357,69,370,415,416,417,408,419,420,422,732,734,733,1192,1199,86,707,675,677,724,388,426,439,446,470,480,486,499,583,854,183,147,164,128, 341,539,756,757,758,759,673,672,671,667,669, 666,665,680,681,664,660661,656,657,659,698, 700,1228,631,1062,1054,1194,1058,1049,296,1065, 1107,36,39,6333,1061,848,849,1080,1067,11, 1122,1119,17,22,1066,1113,224,216,592,1079,10,827,828,837,838,845,846,1044/1235,37,38,232, 20,1078,56,13,1110,1053,29,896,896/1254, 896/1255,896/1256,896/1257,831/1244,,832,834,1060,1071,886,1068,847,1047,1099,33,14,833, 1044/1236,24,218,1149,632,16, 215,223,831,835,226,220,1075,1112,1220,810, 900,1063,898,885,829,842,849,1118,1167,876, 897,1059,830,233,27,630,1082,628,1083,855, 31,839,840,841,5,19,227,229,1115,158,213,26,888,629,826/1068, 1109,299,892/1265,1052,29,12,</t>
  </si>
  <si>
    <t>1045,1048,1145,1124,12286,1174,1072,1164,851,1180,1150,985,1176,1155,1157,1034,69,1156, 1181,1667,294,993,1134,1170,1132,1170,1132,  234,1152,1158,169,988,1092,117,899,207,708, 209,210,11731138,1183,1169,1175,1141,991,1051,1178,1179,1033,1035,1076,26,1171,1133,1172,1073,1147,231,221,1074,1131,1143,1140,853,819,126,1162,1128,1162,1125,34,1160,1155,1185,1139,1127,1129,1177,1165,1161,1151,265,1135,11301144,1077,1137,1153,993/1260,1142,1184</t>
  </si>
  <si>
    <t>1030,250,257,464,713,938,931,924,1017,964,966,944,1026,1028,1038,1007,250,251,1003,1006,943,258,259,974/1232,651,932,908,911,943,940,942,113,970,977,978,1001,1002,123,933,1016,249,248,912,986/1269,261,246,247,254,255,242,243,244,295,930,1025,946,947,925,915,1019,962,1000,1006/1233/239/258,259,988/1270,1070,236,238,241,1027,9909,980,981,979,917,945,976,1003/1263,1006/1264,969,1017/1238,250,251,252,253,960,965,959,954/1283,954,1287,974,939,1008,1009,1038,1085,1035,1014,975,973,952,953,1013/1259,921,934,936,937,975,973,1022,958,988,999/1286,1021,919,1032967,998,1018,971,977/1271,1002/1272,959/1282,959/1286,1021,919,920,570,242,935,1029,954/1284,959/1281,958,949,1020,902,950,959/1280,954/1285,1001,240,235,1215,1213,1214,1216,1205,1208,1201/961,1202,1203,1204,1026,1207,1199,1201,1209,</t>
  </si>
  <si>
    <t>3,86,346</t>
  </si>
  <si>
    <t>2,75,000</t>
  </si>
  <si>
    <t>2,81,373/-</t>
  </si>
  <si>
    <t>3,71,277/-</t>
  </si>
  <si>
    <t>4,42,308/-</t>
  </si>
  <si>
    <t>8,01,515/-</t>
  </si>
  <si>
    <t>3,17,144/-</t>
  </si>
  <si>
    <t>SINGLE TRANSACTION     5,55,556/-</t>
  </si>
  <si>
    <t>2,92,735</t>
  </si>
  <si>
    <t>2,20,000</t>
  </si>
  <si>
    <t>3,25,360</t>
  </si>
  <si>
    <t>14,72,000</t>
  </si>
  <si>
    <t>2,78,200</t>
  </si>
  <si>
    <t>3,83,158</t>
  </si>
  <si>
    <t>7,91,026</t>
  </si>
  <si>
    <t>2,59,000</t>
  </si>
  <si>
    <t>3,35,200</t>
  </si>
  <si>
    <t>255400/-</t>
  </si>
  <si>
    <t>8,80,000</t>
  </si>
  <si>
    <t>1022,484,495,111,449,456,577,576,620,565,567,551,1045,1027,1017,1020,697,600/1159,561,562,579,563,1046,564,568,587/1147,3,689,694,573,1032.1021,483</t>
  </si>
  <si>
    <t>7,50,000</t>
  </si>
  <si>
    <t>2,56,896/-</t>
  </si>
  <si>
    <t>294 1037 1040 293 229 1405/1470 460 161 162 333 217 242 281 317 1187 1179 3 466 1180 1178 284 215 990/1463 991/1464 1181 236 311 1001 7 1085 931 932 818 819 822 295 239 462/1090 1087 235 1263 1274 1186 465 4 459 9 10 1124 1225 238 263 264 265 218 401/1495 673 231 1262 1264 168 399 232 464 282 222 226 237 935 937 919 923 934 1123 276 224 6 816 817 822/1468 815/1469 58 214 163 167 212 211 180</t>
  </si>
  <si>
    <t>SINGLE TRANSACTION 8,60,000/-</t>
  </si>
  <si>
    <t>4,37,000</t>
  </si>
  <si>
    <t>2,42,000</t>
  </si>
  <si>
    <t>8,25,000</t>
  </si>
  <si>
    <t>4,14,00</t>
  </si>
  <si>
    <t>3,30,000</t>
  </si>
  <si>
    <t>4,12,500</t>
  </si>
  <si>
    <t>8,08.500</t>
  </si>
  <si>
    <t>SINGLE TRANSACTION 3,10,068/-</t>
  </si>
  <si>
    <t>SINGLE TRANSACTION
      7,40,741</t>
  </si>
  <si>
    <t>9,59,102/</t>
  </si>
  <si>
    <r>
      <t xml:space="preserve">    </t>
    </r>
    <r>
      <rPr>
        <b/>
        <sz val="11"/>
        <rFont val="Calibri"/>
        <family val="2"/>
        <scheme val="minor"/>
      </rPr>
      <t>2,75,000</t>
    </r>
  </si>
  <si>
    <t xml:space="preserve">     SINGLE TRANSACTION   4,00,000</t>
  </si>
  <si>
    <t>7,48,000</t>
  </si>
  <si>
    <t>2,27,851</t>
  </si>
  <si>
    <t>SINGLE TRANSACTION 14,00,000/-</t>
  </si>
  <si>
    <t>3,63,000</t>
  </si>
  <si>
    <t>15,01,500</t>
  </si>
  <si>
    <t xml:space="preserve">438,882,546,836,837,525,527,560,562,564,565,592,437,503,505,377,
380,322,322/1008,323/1011,239,239/1007, 344/1012,352,352/1015,
354,458,501,504,514,515,818,819,820,854,887,777,871,435,173,328,
343,779,782,868,873,876,878,879,891,766,723,102,106,110,108/1000,
108/1002,108/1004,40,41,42,43,39,81,82,97, 73/1046,73/1049,104/1052,
351,453,500,401,404,431,835,466,536,537,755,765,786,791,792,813,
866,517,545,551,566,541,724,729,746,815,855,823,353,450,452,585,
626,733,764,781,785,789,794,549,506,520,444,538,889/1039,74/1034,
625,742,760,451,356,449,864,246/1019,247,251,249,221,244,241,248,
250,252,385/1022,888,74,75,77,257,262,727, 735,771,783,772,511,540,
773,443,719,133,134,148,158,210,799,808,802,806,769,137,151,154,
571,752,908,903,784,363,364,365,358,359,360,367,369,370,371,372,
528,561,569,614,749,119,384,377/1055, 380/1056,375,403,395,409,
880,890,73/1047,73/1050,105/1053,775,242,240,94,228,230,232,233,
245,253,254,316,318,320,84,85,86,888/1043, 529,563,568,570,574,581,
583,587,593,596,598,600,508,510,513,217,225,222,223,214,256,258,263,
259,243,319,260,261,440,91,544,825,840,841, 844,389,388/1023,509,512,
521,531,535,548,912,101,326,373,378,382, 382/1027,382/1029,324,325,
349,350,523,530,534,558,533,100,107,108/1001,108/1005,109/999,441,
445,446,229,231,258,255,226,227,317,323,344,322/1010,249/1006,
352/1013,352/1014,354/1016,498/1017, 501/1018,338,341,578,580,584,
595,602,870,872,875,449,843,885,288/1045,852,860,195,321,124,125,
126,127,128,147,159,160,347,348,246,315,360,362,368,793,95,99,108,
109,108/1003,218,405,413,436,606,607,135,136,139,142,381,374,383,
73,104,97/105,804,745/988,612,615,616,621, 617,373/1024,
378/1025,376,382/1026,382/1028,382/1030,725,728,397,439,442,429,124,138,
140,141,144,714,759,123,357,613,162,814,816,863,795,797,811,770,869,410,
411,620,624,741,743,744,824,842,845,861,805,830,739,874,776,887,212,215,
216,219,224,419,522,731,572,552,556,826,827,838,839,846,886,853,821,407,
447,532,734,740,763,768,780,796,867,507,516,547,539,856,626/1033,541,414,
415,355,542,543,553,582,584,588,590,594,597,599,601,715,716,857,146,157,
502,346,386,391,392,385/1021,388,416,417,428,411,120,121,122,152,153,155,
150,156,130,131,132,145,162,750,753,757,762,858,859,745,387,393,394,396,
399,801,810,327,342,428,448,430,737,425,361,767,622,623,892,567,822,843,
751,750,756,761,618,619,726,747,748,732,817,92,98,93/1048,105/1054,932,796
,798,803,807,809,800,513,865,429/103,524,526,559,851,736,738,550/1032,105,
269,322/1009,278,
</t>
  </si>
  <si>
    <t>968,928,204,948,169,170,267,485,711,203,967,940,925,943,923,518,38,939,941,
959,953,433,434,385,398,66,833,958,963,276,  220,973,379/1020,265,266,983/1040,
717,199,188,189,191,894,187,970,945,927,949,550,936,893,938,944,934,895,972,
935,190,273,274,275,277,926,956,951,952,828,706,781,185,969,931,921,289,339,
340,905,954,330,476,478,481,331,977,192,336,334,888/1044,271,930,270,280,788,
284,206,458,460,922,946,608,268,932,897,962,937,29,712,713,519,896,557,929,
573,960,574,575,576,577,933,898,335,708,971,283,379,175,957,964,947,205,
965,961,902,950,332,904,208,924.,</t>
  </si>
  <si>
    <t xml:space="preserve">259,364,275,281,290,719,779,24,25,41,95,350,897,903,964,206,150,834,310,320,828,335,927,754,755,734,748,361,130,131,43,71,302,867,229,847,848,857,962,968,882,843,164,995,981,982,785,932,936,943,951,961,965,795,837,838,976,252,948,978.821,204,363,368,1079,707.152,523,306,314,827.866,731,173,238,241,860,885,887,894,896,892,188/1115,72,74,81,146,166,172,205,874,170,750,733,876,780,787,248,728,122,288,382,786,788,789,790,400,864,147,68.88,135,1082,188/1114,175,177,184,195,200,246,743,777,783,835,845,859,902,905,907,909,856,219,77,264,267,263,419,420,1089,1093,1009,711,249,253,774,775,776,784,862,884,886,888,890,893,798,237,242,257,865,841,191,115,351,355,366,381,417,758,870,898,901,904,840,933,974,823,481,485,488,494,1083,201,,974,823,481,485,488,494,1083,201,280,735,747,296,822,276,136,255,126,125,127, 810,871,814,73,285,322,830,19,22,25,36,38,40, 23,918,247,716,839,349,352,348,766,346,1007,764,768,751,79,89,134,937,800,863,807,925,930,853,915,283,706,70,266,268,210,63,64,360,373,270,277,274,295,289,299,278,251,212,842,946,934,967,1070,1077,334,837,373,374,375,556,757,232,239,331,354,330,778,121,377,387,386,42,188/1113,82,67,831,833,836,97,124,393,752,94,96,120,265,341,342,815,816,878,825,826,849,298,997,1000,791,792,793,799,801,802,803,808,809,844,21,58,39,220,235,56,61,327,47,920,922,1092,62,53,174,176,182,185,202,243,378,404,879,211,338,947,975,1006,1069,952,940,54,294,146,418,13,165,129,142,20,35,57,804,55,931,356,352,558,767, 
770,143,936,1073,986,988,258,369,153,292,301,956,376,502,506 ,1076,287,293,819,271,244,379,989,984,1078,813,815,818,276,796,797,105,370,708,104,148,911, 75,861,883,889,895,397,141,168,145,167,303,305,316,321,850,854,855,1081,985,323,324,812,335,262,717,362,169,118,149,207,231,230,215,409, 714,497,499,93,482,486,489,12,14,27,41/1115,746,960,691
1054,21/1163,21/1162,79/1111,527,66,84,824, 846,928,313,911/1157,942,931/1144,546,109,112,448,1101,1102,1103,738,382/1117,1074,971,550,552,557,955,958,972,991,994,1004,1010,1011, 
515,520,524,772,114,702,383/1133,736,28,29,1068,308,428,138,260,709,154,514,516,518,519,87,858,1080,318,304,106,385,526,256,926,400.179,180,492,868,391,1106,1105,279,289/1146,220/1128,235/1119,235/1132,114/1112,420/1119,990,949,983,994,1002,1099,763,345,781,383,173,749,869,353,286,523,108,147,510,69,85,1082,1083,201724/1123,724,727,773,533,700,701.909/1158,380,496,.384,820,261,49,49/1151,9,11,33,30,16,16/1150,739,771,392,1005,1008,747/1156,751/1161,90,959,929,427,521,692,695,171,1086,1104,426,423,424,425,438,439,440,441,442,443,444,445,446,447,52,64/1154,272,944,638,559,953,957,1075,543,312,107,371,372,761,208,769,233,732,386/1109,98,103,225,538,540,541,542,509,945,911,102,83,92,100,101,805,547,548,849,309,4,5,10,17,31,34,60,513,525,235/1130,235/1131,517,203,178,
181,183,196,199,245,493,723,721,729,553,973,1071,554,954,51,54/1152,51/1153,315,2,6,15,32,59,13,546/1145.758,1126,942/1137,545,939,987,989,1084,224,395,693,1013,498,500,503,505,507,337,760,223,522,197,745,899,497,499,502.504,506,508,93,
782,799,186,198,741,906,740,744,291,390,742,
969,970,993,1072,710,935,528,529,530,76,240, 250,910,.334,762,1065,1066,794,916,917,1095,
1097,511,512,420/1118,269,414,214,419,151,307,319,720.999,831/1127,325,811,704,1061,908,
466,490,558,569,566,479,578,914,684,471,875,328,572,432,1023,429,430,532,1057,433,1036/1135,434,1036,682,690,468,600/1121,1048,560,470,531,570,469,467,686,555,681,600/1122,501/1111,431,685,1035,1062,1063,1064,434,1136,1036/1134.683,913,1059,571
</t>
  </si>
  <si>
    <t xml:space="preserve">601,452,606,618,626,575,627,634,637,646,641,633,666,600/1123,662,678,654,652,659,650.648,605,647,663,1018,657,655,640,544,453,613,600,617,1041,612,625,607,608,599,601/1138,651,599/1140,602,604/1142,605/143,658,1030,670,667,104,643,436,699,661,572,611,599,601/1138,60,624,676,599/1139,455,603,619,628,621,636,
632,631,623,668,665,598,679,672/1110,672,653,674,675,614,602,1141,664,664,677,656,639,609,454,615,616,629,596,597,610,635,1037,660,671,622,699,673.604
</t>
  </si>
  <si>
    <t>Name of the Village- DOVA</t>
  </si>
  <si>
    <t>SINGLE TRANSACTION
20,16,000</t>
  </si>
  <si>
    <t>Name of the Village- MANIKAPURA PATANA</t>
  </si>
  <si>
    <r>
      <t>,5,6,10,14,15,16,17,18,19,20,22,23,24,25,26,27,28,29,30,31,32,33,34,35,36,37,40,41,48,50,52,54,55,57,63,65,66,67,68,69,70,71,72,73,74,75,76,77,78,80,81,83,84,85,87,88,98,,91,92,93,94,95,96,97, 98,99,101,103,104,105,107,108,109,111,112,113,114,115,116,118,119,120,121,122,123,138,139,140,141,142,143,144,145,146,147,148,149,150,151,152,153,154,155,156,157,159,162,163,166,167,168,172,173,174,175,176,182,183,184,186,187,191,192,193,195,196,197,198,199,200,201,202,203,204,205,206,207,208,209,210,211,212,213,214,215,216,217,218,219,220,221,222.223,224,225,226,227,228,229,230,231,232,234,235,236,237,238,239,240,241,242,243,244,245,246,247,248,249,250,251,252,253,254,255,256,257,258,259,260,   261,262,263,265,266,267,268,270,271,272,273,274,275,276,277,278,279,280,281,282,283,284,285,287,286,288,289,290,291,292,293,294,294,295,296,297,298,299,300,301,302,303,304,305,306,307,308,309,310,311,312,313,314,316,318,319,320,321,322,323,324,325,326,327,328,329,330,331,332,333,334,335,337,338,339,340,341,342,343,344,345,346,348,349,351.352,353,</t>
    </r>
    <r>
      <rPr>
        <sz val="11"/>
        <rFont val="Arial Narrow"/>
        <family val="2"/>
      </rPr>
      <t>354,355,356,357,358,359,360,361,362,363 , 365,366,367,368,369,370,371,373,374,375,376, 377,378,379,380,381,382,383,384,385,386,387,  387,388,389,390,391,392,393,394,396,397,398, 341,398,312/400,1,2,3,4,21,38,82,110,160,161,164,165,169,170, 180,181,185,188,189,190</t>
    </r>
  </si>
  <si>
    <t>Name of Registration office- BOTALAMA</t>
  </si>
  <si>
    <t>NIL</t>
  </si>
  <si>
    <t xml:space="preserve">27 320 85 86 88 111 182 188 258 261 264 146 203 363 50 370 11 266 331 339 75 76 58 209 210 379 179 356 131 132 56 57 417 419 83 84 123 64 391 321 107 5 6 9 10 144 3 7 12 13 19 20 21 22 29 30 31 32 104 113 322 341 340 61 71 127 307 217 219 124 211 219/601 221 222 274 229 230 233 234 253 267 277 286 365 395 401 287 49 51 134 137 157 154 155 160 369 81 174 139 385 149 372 374 390 388 386 60/599 102 323 325 326 334 336 338 14 15 16 23 24 25 26 103 99 101 349 314 383 79 80 17 18 183 329 346 119 117 118 354 63 65 121 315 163 166 187 151 243 348 382 352 353 284 284/611 67 68 292 351 359 105 109 110 95 97 249 250 251 300 299 94 252 255 301 319 313 342 376 303 130 173 191 289 296 373 389 236 239 240 256 257 357 272 281 282 346/609 387 397 350 317 190 375 384 381 197 204 205 295 358 357/607 357/608 361 362 208 66 69 77 78 114 115 120 332 98 108 180/606 62 125 343 276 199 184 181 196 73 59 42 100 44 45 1 2 129 133 262 263 265 306 308 82 330 416 418 420 421 364 367 393 368 392 122 148 195 271 274 200 185 186 230 241 294 360 380 399 371 164 175 318 177 152 153 156 161 147 4 8 52 136 141 298 304 76 106 112 171 172 193 280 283 396 398 400 47 143 316 328 40 41 92 93 145 170 290 43 165 269 270 273 189 46 60 128 288 293 297 397 295/600 378 178 194 201 91 202 70 72 116 33 34 35 36 37 38 39 158 159 415 291 192 87 89 90 96 65 198 206 207 355 327 333 324 335 337 344 345 310 311 309 312 366/612 48 52 54 135 140 142 302 212 213 214 215 216 220 223 225 226 227 228 231 232 235 237 242 244 245 246 247 248 254 268 275 278 279 285 366 394 402 366/613 176 150 
505 493 28 501 490 506 494 517 259 491 496 500 582 498
</t>
  </si>
  <si>
    <t>405 406 577 511 503 514 513</t>
  </si>
  <si>
    <t xml:space="preserve">527 553 487 580/607 457 544 447 546 528 537 456 473 471 475 472 531 468 532 458 550 561/614 562 563 523 535 554 459 460 525 534 558 481 540 543 440 443 580 439 446 549 438 445 477 442 581/603 467 551 560 561 565 524 441 580/604 526 444 539 580/605 464 449 450 451 448 
530 552 545 453 462 510 564 536 507 508 455 509 559 541 542 471 483 484 465 547 548 485 556 571 469 470 538 466 14 15 16 17 18 19 20 21 22 23 24 24/619 25 26 27 27/618 29 30 31 32 33 34 35 36 37 38 39 159 
418/628 418/622 418/626 418/625 418/624 416/623 416/627 417 419 420 421  
</t>
  </si>
  <si>
    <t>Name of the Village- jalabhar</t>
  </si>
  <si>
    <t>458,501,449,575,576,450,381,384,385,386,462,463,393,383,207,621,622,206,234,235,711,714,716,601,602,610,215,171,161,403,453,66,70,86,87,88,724,144,248,249,254,436,491,525,723,390,418,422,321,415,439,444,495,496,432,480,451,339,340,526,512,367,458/909,556,435,398,399,402,318,320,322,323,456,473,474,561,562,563,464,353,568,570,572,92,263,265,267,261,273,524,649,347,567,569,571,573,193,264,266,270,272,434,721/916,726,732,128,683,100,101,328,423,457,122,111,123,158,475,536,539,574,236,149,151,150,122,146,147,154,104,105,152,107,319,168,173,728,729,740,741,730,727,739,325/910,499,197,205,427,492,472,220,715,387,722,441,142,145,595,598,600,605,608,414,417,440,442,443,61,47,72,77,119,503,504,224,185,555,559,554/917,397,65,310,311,312,745,748,749,750,75,400,421,433,437,479,487,519,523,530,532,733,470,116,137,242,243,307,341,342,343,344,349,428,430,620,420,49,51,57,60,68,79,93,97,134,78,92,117,655,656,662,424,401,208,209,429,486,488,531,520,102,174,177,612,613,713,718,96,172,616,712,502,552,558,553,719,335,198,203,204,210,330,336,329,332,152,454,455,325,162,167,713,76,69,91,156,617,603,579,294,300,303,304,324,735,738,140,396,346,397/914,394,287,288,289,84,148,389,566,682,623625,626,627,699,490,513,529,113,138,139,231,238,240,194,179,181,195,593,599,54,497,508,509511,510,476,477,481,482,484,485,517,521,522,478,483,489,515,516,518,721,725,108,548,110,143,724/921,237,734,736,737,536/904,534,535,542,543,544,337,338,466,467,551,241,244,247,250,256,114,345,348,327,292,293,379,377,356,369,405,406,448,106,618,630,631,633,640,632,376,459,560,109,107,153,155,157,614,98,160,378,392,460,468,565,554,388,298,358,362,493,438,533,720,731,82,115,581,582,654,580,46,48,73,74,75,120,124,125,660,661,663,549,665,547,121,76,170,175,446,541,447,127,180,182,196,592,597,291,505,514,659,684,634,635,296,297,359,506,498,217,219,227,395,431,465,201,213,214,216,317,255,363,354,355,594,596,407,408,409,410,368,404,445,90,225,232,223,233,228,228/903,222,89,50,52,55,56,81,136,58,59,80,135,658,141,163,165,259,260,159,650,380,391,461,411,412,416,494,375,641,651,652,220,62,63,71,83,85,653,615,657,577,419,471,540,550,99,691,166,129,130,131,261,262,507,537,557,469,546,624,692,693,698,703,704,705,706,630,639,695,697,701,702,637,638,642,643,644,645,646,647,648,688,689,690,694,696,500,178,425,426,527,528,333,334,138,132,133,164,176,557,379/908,350,351,352,364,366,746,747,861,875,876,883,878,880,881,882,884,885,886,887,888,889,890,278,23/911,839,846,843,53,309,279,313,314,315,308,306,24,664,94,857,866,867,868,869,871,24/915,45,184,316,326,301,302,305,708,767,863,</t>
  </si>
  <si>
    <t xml:space="preserve">
</t>
  </si>
  <si>
    <t xml:space="preserve">2454,2459,1680,889/2541,2464,2461,2174,899,810,811,895,894,1174,1182,998,1001,222,223,240,2456,1161,835,836,1053/2663,1165,1535,65/2660,39,56,66,53,231,232,230,2381,2397,898,911,913,916,918,921,915,,917,919,920,901,910,912,914,897,1784,1044,1037,1082,1794,1522,1527,1528,1458,1459,634,1518,119,1122,1151,1684,1684,1686,2182,1881,1882,1888,617,2273,2274,2473,1605,1720,2471,1609,1683,1719,2289,2293,2290,2294,2296,1610,2059,2073,2291,2292,,2295,2297,2298,1309,1312,1110,1143,,1148,,2276,2277/2664,1108/2664,1108/2668, 1305/2668,1305/2691,1154,1154/2681,1154/2681,1154/1682,5,24,40,62,64,32,6,23,31,36,42,63,70,8,30,41,61,73,29,69,,1760,1180,1175,1352,1152,1351,1399,1350,1400,1392,1105,1767,851,833,622,1857,1045,1895,2183,1120,1861,1868,1892,2180,2388,1305/2686,1632,1956,1957,1967,1968,1948,1642,1949,1218,1205,1224,1986/2724,1985/2727,2307,2450,2264,1669,2267,2319,271,1440,1485,2358,2361,2362,238,1499,1478,1508,888,1529,1530,830,1347,1231,1017,1018,,1129,1130,992,1019,1024,1133,1139,991,804,1229,2272,1593,1627,1492,1488,1305/2685,1305/2687,1305/1692,1108/2666,1108/2669,2277,1060,986,989,1020,1021,1022,1125,1128,1146,1853,1854,1855,1865,1872,1877,1879,1880,1890,1891,1115,1121,1137,1689,1688,1893,1885,1878,2186,1063,1064,28,33,214,1538,1550,1866,1897,801,1992,2495,2546,2535,2537,1481,1470,1480,1482,1511,1739,1748,2453,1438,1860,2179,2187,1873,1859,1883,1856,1886,1765,,1244,1265,1266,1263,1245,1246,1247,1248,1249,1250,1251,1252,153,1254,1255,1256,1257,1258,1259,1260,1261,1262,1267,1298,1269,1270,1271,1272,1273,1274,1275,1276,1277,1278,1279,1281,1282,1283,1284,1285,1286,1248,1249,1430,1431,2312,2311,1679,1681,2279,861,1479,2314,1687,1622,1631,1637,1635,1639,1630,1156,961,970,1450,1451,1555,1557,1561,1562,1553,1947/2578,1391/2657,1744,1746,1749,1711,1712,932/2671,935/2672,1726,17381750,1752,1749,2359,2360,1344,1348,1338,1315,1317,13,23,1319,1320,1331,1335,1634,44,54,1533,1534,2403,2442,2426,2458,2489,2391,2392,2393,2448,1189,68,979,35,60,1648,1628,1649,1599,1519,1521,1523,1524,1531,1456,1645,1644,1643,87,88,91,114,98,71,95,101,113,121,123,124,125,2178,1551,1845,2173,1884,1718,1655,990,1025,1141,112/2612,115/2610,117/2614,112/2612,115/2610,117/2614,2477,2481,1545,1607,853,854,855,858,866,867,868,877,966,1056,1554,974/2579,1540,878/2634,840,1453/2648,1453/2650,1541,1532/2653,1510/2654,2271/2656,889/2643,233,237,798,926,927,929,930,931,933,936,937,938,940,946,2252,2537,2550/2628,221,1305,1305/2683,1305/2690,1785,2502,2525,1790,2260,1108/2665,1305/2684,1543,1577,1611,1612,2262,2268,2269,2270,2496,2487,2499,2501,2530,2533,2504,2511,2529,2261,2532,2503,973,1062,628,1061,980,983,1138,2500,1162,1163,1170,1171,1177,1178,1186,2469,751,1437,1504,1496,99116,118,126,212,216,217,1656,1657,1658,1659,1646,1653,1647,1654,1621,876,2438,2339,1166,1173,856,2259,1772,1047,1048,1051,1083,1042,1109,1036,1038,241/2591,241,1193,1799,1594,1793,1791,667,1706,1671,1672,2281,2282,1378,1077,1393,236,252,1169,1695,1699,1509,2028,2445,1228,686,1661,1662,1747,2255,75,1764,1118,1123,1685,1869,1864,1894,2222,997,1896,1867,1116,1140,1776,1783,1433,1432,2299,2300,2301,969,902,903,904,905,906,922,923,924,925,1188,1375,908,2284,2287,1666,1668,1670,1159,1358,1359,1380,1381,1385,1673,1677,2512,2528,2428,2379,1386,2347,2375,2426,1361,2430,1296,948,1403,2349,2350,2354,1356,1384,1387,1675,2505,2510,624,2265,832,1723,1724,17261730,1731,1789,1795,1796,1797,1798,1090,1068,1069,1072,1081,1084,1085,1086,1087,1088,1096,1097,1089,1081/2599,1086/2598,1069/2600,1092,1093,211,994,17,1383,2376,2377,2425,2429,1445,2465,2466,2467,2468,1434,1501,1506,1497,57,1050,1057,1058,58,59,1067,1725,1737,1735,1734,1751,1736,1755,928,2256,932,935,941,942,943,945,939,947,2253,2254,1682/2584,1682,1678,2134,1206,1207,1209,1211,1212,1213,1215,1667,1663,1898,224,228,1469,1708,1713,1714,1740,1743,1231,1232,1108/2670,1108,1305/2689,2385,2384,2351,2352,2383,2341,2347,2405,2424,2475,2487,2488,2476,2478,2479,2484,2485,24862494,1243,43,1175,1377,1379,1155,1160,2323,2434,2326,2327,2328,2321,2324,2325,2329,2330,2331,2332,2333,2334,2335,2336,2337,2435,2436,2439,72,76,122,1167,1172,803,816,1394,2278,2493,993,1694,1345,1314,1322,1324,1330,1333,1339,1341,52,45/2675,56/2677,55/2678,74/1679,45,47,1759,1070,1071,1080,1091,107,31074,1075,786,788,2427,2470,2472,24,80,2482,1389,2340,2419,971,1131,1145,1006,1007,1008,1135,1136,7,11,37,1198,1199,1200,1201,1202,1203,1204,1216,1217,1219,1220,1222,1223,1225,1226,2302,2303,2304,1756,1409,1900,1906,1921,1937,1940,1940,1962,1966,1757,2177,988,1126,1134,1144,1831,1874,1758,1787,879,886,885,830,884,2250,2251,1187,544,1606,1608,1576,1415,1416,1418,1420,1442,1423,1425,1417,1419,1421,1424,1426,1595,1615,1633,1634,1614,1416,1117,1863,1871,1280,1439,2275,2280,1664,1693,1626,1512,1525,1526,1489,1454,1652,1651,1629,1641,1472,1065,1066,1498,834,972,978,1396,974,1342,1313,1316,1318,1332,1337,1343,1349,1623,1214,1988,1624,1076,1410,981,985,982,1023,1132,1600,1640,1636,2309,2313,1411,1414,1391,1153,815,900,889/2640,889/2644889/2646,800,1728,2462,2463,1040,878,840/2635,1453,1453/2651,541/2652,1510/2655,2263,889/2645,11040,878,840/2635,1453,1453/2651,1541/2652,1510,2655,2263,889/2645,77,81,94,78,86,92,96,80,82,83,97,102,119,968,995,1098,1100,1101,1099,1452,1556,1558,1559,1560,1565,1985,1986/2725,1955,1951,945,1436,1502,1507,1471,789,791,793,794,2639,1954,1221,1986,1986/2726,1952,2308,1987,1208,2310,1984,2110,1950,1953,1184,814,1774,1401,1800,1792,1788,1625,1690,1516,1517,1490,1473,1476,1183,1185,99/2621,100,118/2622,120,127,89,90,128,122/2611,115,117/2615,1404,1405,2373,2364/2728,1407,1408,1373,1382,1372,1353,1356,2380,
1371,1374,2355,2357,1520,1487,1460,1455,1461,1494,1483,1484,1491,1513,1493,1514,1078,1329,1325,1327,1336,1340,2342,2343,2344,2345,2346,2348,1079,1308,1326,1328,2305,2306,1156,1160,2285,2288,2491,2492,1462,1464,1465,1468,1463,1858,1887,1862,1867,1889,2174,2315,2316,2322,1390,14006,1395,1427,2317,2318,2320,2378,2440,2443,2444,1621,1638,813,847,1727,809,14,807,808,846,1035,1536,1559,65,19,1515,1650,1665,229,215,218,227,1903,1904,1899,1920,1936,1938,1942,1944,1945,1958,1971,249,250,2382,889/2638,889/2642,1787,829,837,1453/2649,1548,1615,1510,2271,2531,1346,2498,95/2673,45/2674,47/2676,50,55,74,1168,1170,1176,889/2636,1732/2637,2545,2548,1762,1763,1761,1049,623,881,771,629,630,838,841,842,844,848,859,862,863,864,865,1495,1010,999,1002,1003,1029,1030,1032,1033,1034,1111,1113,1112,1114,1142,1147,1391/2658,4,9,13,18,21,34,48,51,67,46,976,1039,1041,1043,1107,1046,2447,38,625,831,637,22,27,26,15,677,20,25,1052,1054,1055,251,2386,2387,2389,2390,10,12,16,2235,79,84,85,93,2534,889,1435,1503,1505,1441,1589,1466,1467,112/2613,115/2609,1117/2616,1557,1388,1674,1676,1157,889,2639,2732,828,839,1453,2642,1532,2266,1598,140,2790,792,2401,2402,1409,1095,1102,1306,1112,1115/2608,117,621,620,849,850,880,882,152,1127,1852,2368,2369,2370,2371,2386,2490,1537,1539,1549,1552,869,1196,1194,1195,1197,1717,220,1902,1905,1922,1933,1939,1941,1935,1946,1947,1959,1965,1978,1963,2133,1542,1547,1546,1310,1500,1474,1477,1475,2451,2455,2457,2460,887,1571,2037,2039,2049,1570,799,812,896,890,2364,1307,821,822,823,824,636/2587,825,
2519,2522,2523,2018/2623,2115,169,2000,21022098,2107,2087,2092,2091,2110,2096,2100,2031,2032,2117,1733,1782,636,641,646,669,2099,2103,2188,2194,2208,2217,2220,2105,2052,2052,2054,2060,2053,1604,1354,1376,1355,1353,1768,1925,2169,2189,1702,1832,1841,2175,2193,2205,2209,2221,2097,2101,2106,1617,1618,271/2590,1300,1696,240,647,2245,173/2711,150,642,643,639,666,1842,1847,1837,1973,1974,1975,2129,2135,2136,2137,2138,2146,2147,2152,1835,2153,2154,2156,2157,2158,2159,2162,2163,2166,2168,2172,1703,1849,1829,2141,2144,2185,2030,2001,1991,2547,2002,2541,2192,2199,1834,1843,2198,2206,737,1619,965,957,2093,1923,2400,2395,2399,389,2191,2161,2164,2132,2168,629,635,638,645,750,187,02139,2145,1924,2083,2036,1836,1850,1828,214,2245,1602,1603,2527,857962,1449,944,950,951,1722,2552,1572,1574,1575,2508,2514,2554,1573,2515,2517,2505,626,671,672,2006,2009,1818,173/2712,749,688,782,1578,2410,2433,2417,2432,1437,414,420,421,425,426,689,684/2618,670,254,2542,2539,2568,1005,1766,1697,1705,1691,644,668,1700,1989,1710,1716,2237,2229,2232,2239,2241,1704,2190,2195,2197,2207,217,02181,1838,184,1846,1851,2212,996,1848,1830,2176,2140,2143,2185/2699,2185/2700,1777,1781,907,2029,2042,2044,2046,2150,2196,2210,2211,2213,2526,1369,2441,1364,952,954,956,958,963,964,2095,1367,1911,1786,
1780,1442,1443,1446,1447,1448,1447/2601,746,752,2034,1753,2231,1620,1745,2065,2072,1365,1366,1368,2082,2114,2406,2418,2421,2080,2116,2420,2422,2423,2069,2070,2071,1190,2431,2055,2056,2057,2058,2063,2064,2123,2124,2125,2126,2127,2128,2407,2074,1227,2005,2051,1908,1931,1970,2131,1980,1981,1983,1995,1997,2201,2165,1844,1875,2202,2203,1779,2246,2247,1591,1592,1597,1601,1596,1598,2164,1701,1692,1698,1691/2577,633,674,1973,2171,2184,2160,2155,2130,594,1444,2075,2077,2076,2078,2081,748,747,2549,2018/2624,2008,2543,2035,2248,2249,736,2452,2019/2626,2452,2019/2626,759,730,1993,967,1566,1932,2094,760,1979,1982,1996,1363,2109,2084,2094,2088,2086,2112,2113,2108,241/2662,173,632,673,1839,1004,1011,1015,1016,1397,2038,2050,2047,2043,2045,2048,631/2706,681,683/2617,675,1907,1909,1927,2085,2111,2089,2004,683,678,682,1164,1881,1773,2012,2016,2013/2707,2538,2544,218/2625,648,631,1990,2010,2011,2013,2014,2013/2708,2015,1031,734,676,680,684,1822,1823,1824,1825,1826,1926,1929,2394,2396,2018,2506,2509,2513,2516,738,2019,2007,627,627/2659,2366,1910,1912,1916,1917,1918,1928,1960,1961,1964,1969,2520,2524,2553,2555,2557,2118,
</t>
  </si>
  <si>
    <t xml:space="preserve">579,510,585,856,814,438,454,453,478,479,443/2693,442/2696,495,468,469,511,512,513,517,587,588,536,725,459,461,592,411,482,483,582,584,756,556,557,590,591,515,516,488,368,447/2721,523,525,520,522,524,544,404,369,344,447/2722,754,343/2581,437/2589,374,375,399,415,416,417,418,419,422,504,439,439/2619,373,442,442/2697,576,577,580,470,447,444,446,460,464,493,784,466,467,485,486,448,449,722,723,344/2603,535,506,540,541,542,543,533/2680,507,508,509,539,391,450,451,500,445,554,570,571,456,598,593,597,595,596,724,501,502,503,496,499,735,739,394,392,393,395,719,728,693,695,344/2604,757,721,758,489,605,365,366,371,377,455,581,534,568,569,188,195,248,533,490,720,519,521,530,531/2629,531/2630,521/2631,521/2703,519/2633,519/2632,519/2704,521/2705,344/2602,458,457,742,744,741,745,491,471,476,731,726,163,447/2720,560,443,442/2695,443/2694,442/2698,573,572,575,444/2723,755,447/2661,
733,532,551,552,553,763,518,762,462,604,465,463,764,537,702,537/2709,716,396,397,372,583
</t>
  </si>
  <si>
    <t>Name of the Village-chhatrapada</t>
  </si>
  <si>
    <t xml:space="preserve">1310,527,848,842,635,1399,1411,705,964,835,875,877,1391,1311,1312,1319,1318,1319,847,924,825,840,846,706,883/1595/316,682,1313,300,613,614,1469,611,613,388,559,385,510,604,961,845,460,823,628,305,309,448,442,451,634,625,6146,959,688,651,653,772,773,776,681,683,697,783,785,320,648,652,911,910/1561,916,917,918,919,1464,161,1456,624,633,1413,1317/1589,843,844,664,850,661,689,825,826,856,857,866,867,1417,1416,790,389,390,467,890,890/1575,455,486,493,520,525,755,757,758,587,647,654,775,793,794,801,301,593,761,502/1566,502/1567,565,567,570,599,610,713,859,1427,1442,1444,1455,1441,1443,744,1425,1445,708,712,860,862,864,903,1414,1426,1446,1450,1506,330,1467/1580,913,914,912,915,548,549,550,551,552,553,719,782,
30,26,66,,896,942,23,50,51,519/1571,61,60,59, 1297/1608,1296/1607,895,844,1296/1603, 1333/1597,1337/1598,22,49,1337/1579,997,53,1333/1660,1337/1599,1440,1300,1301,1296/1606, 940,948,898,1287,1331,944/1548,24,63,52/1568,1296/1613,943,944,32,28,67,1286,1296/1612,1285,950,949,281,282,991,47,48,1296/1611,989,999,1000,31,65,129/1607,25,29,64,68,46,1296/1605, 993,994,995,931,938,996
</t>
  </si>
  <si>
    <t>1374,178,1499,1499/1620,1518,1326,1326/1608,292,263/1559,110,118/1572,1406,276,277,1380179/1582,1288,1
515,1357,1518,985,1507,1376,,314,108,1520,1521,1522,1204/1621,274,294,273,275,1337,1334,927,126,1377,1378/1549
,15,16,136,284,146,295,264,114,285,278,279,280,97,117,286,288,289,352,179,149,172,173,1338,1341,174,78,82,1306,
1378,118,1328,1371,1370,1372,1280,35,145,399,1361,1362,1363,1374/1552,179/1583,270,177,107,170,1375/1543,1292,
1381,945,946,947,1387,1055,1343,263,1065,1326/1570,80</t>
  </si>
  <si>
    <t>1049,1177,1160,1054,1169,1147,250,478,1256,190,260,208,1161,1077,1079,1099,966,1068,8,248,1489,1040,1038,1039,252,479,482,249/1565,217,182,1138,1171,1071,1003,1009,475,1085,1080,1081,238,1255,1247,227,229,1130,1024,1127,1140,1204/1617,233,253,1152,1246,1242,1114,1100,1087,483,484,1171,1052,1382,185,219,473,1072,,1074,474,120,1166,1167,1088,1089,986,1069,1070,1157,9,1146,1147,1098,194,236,1248,221,222,1013,1104,241,1139,1204/1618,1141,1145,1144,223,243,244,245,204,1078,1249,1252,1251,116,1011,1042,1043/1539,1042/1540,1178,1254,119,1107,1108,1106,161,162,258,1083,1082,1072,1073,1014,1043,980,187,1076,62,1240,1238,477,1150,1151,371,372,373,220,191,192,19,1239,476,204,224,225,226,109,1046,1175,982,1126,1272,242,1117,1118,1119,186,251,250,234,1062,1064,1063,1257,175,1229,1131,1333,1091,182/1586,196,197,198,1176,1043,1043/1538,1042/1541,1268,316,1086,255,158,1004,1005,1006,1007,257,1105,,</t>
  </si>
  <si>
    <t>9,59,102/-</t>
  </si>
  <si>
    <t>SINGLE TRANSACTION</t>
  </si>
  <si>
    <t xml:space="preserve">SINGLE TRANSACTION
3,10,068
</t>
  </si>
  <si>
    <t xml:space="preserve">      </t>
  </si>
  <si>
    <t>SINGLE TRANSACTION7,40,741/-</t>
  </si>
  <si>
    <t>1396,1397,1404,1405,934,1227,295,160,172,279,133,276,280,294,1040,1041,52,445,940,943,169,309,308,310,312,303,172/1617,172,330,339,328,843,320,321,323,325,817,830,816/1626,232,850,277,319,316,67,78,60,1180,1220,1205,654,955,957,958,963,965,966,967,968,969,982,983,984,985,987,988,989,990,to994,1002,10004,1011,1013,1014,1016,1020,1021,1027,to1033,1036,1037,1034,1035,176,266,291,851,1406,1392,814,823,826,836,839,819,825,828,8235,842,811,1206,1203,1201,1187,1169,1136,1131,1141,1116,1201/1685,1127,1125,1125,1243,1181,1179,1152,1148,1126,1133,1135,1138,1153,1168,1171,1177,1208,1200/1684,1245,1117,1121,1119,1123,1151,1143,1154,1155,1164,1161,1175,1147,1149,1187,1188,1202,1202/1686,394403,1114,369,1249,1250,1251,174,55,35,37,40,935,1059,1058,1057,1054,1055,1055/1633,1556,868,1291,913,865,32,62,42,1048,1371,444,422,467,453,454,469,488,526,456,458,459,460,461,462,486,487,525,527,2,4,536,575,579,581,577,127,6,302,307,1063,1064,1065,1068,1069,1070,1070,1071,1072,1073,1074,1075,1076,2451,247,275,270/1619,241,246,265,267,285,287,290,858,859,860,845,846,270,684,301,333,175,1173,1172,1174,1186,1196,1199,1144,1199/1683,1193/1677,23,24,25,26,27,1192,1193,11901165,1226,861,874,1219,1235,1348,611,755,604.607,608,588,1555,848,524,929,828,524,447,470,475,507,529,472,315/1697,311,314,130,131,132,869,871,343,345,159,158,248,281,1368,1369,1284/1705,1220,1225,382,407,536/1711,1140,530,484,510,452,512,1383,537,576,404,406,405,416,423,498,496,449,457,4380,1163,1195,1196,393,399,25,28,33,36,41,43,49,54,59,63,66,847,862,915,936,938,951,973,1024,1039*,1340,896,937,941,942,952,1000,1005,1342,1348,1344,1345,13461347,1351,905,906,1360,7,27,46,50,56,1038,51,31,58,65,41/1708,283,284,292,317,340,341,1171,1168,1269,1269,1272,1274,1278,285,1286,1287,1288,1289,1290,1321,1322,1325,1326,1395,396,397398,408,409,410,411,1279,1320,1323,1324,1275,1276,1277,1283,1273,1284,1292,268,269,249,271,273,274.1417,1305,127,128,129,2444,286,597,599,928,930,944,849,976,977,1063,1006,1017,970,995,1001,1007,1009,1010,1012,1018,1019,960,972,974,974,978,980,1022,1025,944/1628,1379,1386,1387,13881390,1391,1061,1060,12,17,16,18,19,62,315,322,1,3,5,304,742,854,824,831,832,331,334/1675,334/1676,344,289,1293,1353,1355,1356,1363,1364,1341,1349,1350,1351,1353,1355,1356,1363,435,442,464,420,173,177,170,171,170/1641,999,429,433,201,1398,1399,26,38,61,10,8168, 1066,1067,912,893,1333,1337,135,2,1217,1221,1223,1374,1214,1336,1339,1361,1215,1218,1389,1222,417,419,421,424,425,451,455,463,465,466,468,471,477,478,479,495,499,506,513,528,450,326,324,10/1693,167,9111,327941/1656,1611,961,342,157,944/1706,863,1407,1053,543,580,589,591,1367,1370,1077,426,428,437,1280,1281,1282,1294,1296,1297,1298,1299,1300,1302,1303,1308,1309,1313,1314,1316,1317,1318,1319,427,424,438,439,440,441,587,305,288,53,846,931932,904,908,675,927,1078,474,1385,379,925,933,400,1194,1232,1247,1260,327,921,922/1658,293,898,907,923,870,919,918,291,34,44,47,903,910,30,39,45,48,57,339,864,911,873,894,895,82,85,338,64,1377,1378,1375,1376,1306,431,432,437,443,414,568,909,194,1228,1128,1132,1134,1139,1167,1170,1178,1204,1207,1122/1682,1244,1118,1120,1122,1124,1142,1150,912/1704,415,473,412,959,962,964,971,981,996,998,1029,1693,1390,1395,812,813,815,818,820,821,822,827,829,833,834,837,838,840,841,1166,313,956,986,951/1096,1008,866,20,1214,1215,1296,1297,1300,1354,1355,1356,1357,543,,545,549,479,180,1083,1084,1085,852,1216,1106,1253,1115,1092,259,250,260,292,292,418,430,618,617,619,620,690,693,694,738,805,1301, 1304,806,649,650,845,901,802,156,731,566,567,659,664,747,796,141,717,719/1655,654,564,660,663,565,665,661,278,667,835,844,331/674,334,318,336,337,401,68,386,1158,1210,1211,625,643,658,656,657,666,669,670,671,673,13,155,1402,1524,809,1094,1110,1229,374,104,251,258,261,262,107/1663,106,92,94,96,676,678,695,703,626,644,570,571,645,646,1498,1500,606,610,1634,899,668,681,612,739,517,489,505,586,476,519,533/1712,578,368,240/1661,107,719,238,1145,,375,786,485,867,856/1657,1567,847,632,613,375,631,768,770,271,772,to774,756,757,759,to67,609,633,1080,603,605,607,635,637,639,640,1564,1562, 521,778,793,797,522,502,490,481,509,71,705,697,699,700,547,548,556,to562679,691,704,705,,697,88to90,1566,380,381,533,,531,1526,1527,1556,1563,515,747,748,490,745,135,1384,372,539,544,383,1107,to1109,1146,1156,1157,1598,572,387,743,745,900,727,743,540to542,550,to555,592,593,594,595,596,366,388 to 391 577/1691,367,376,1421,to1424,1419,1420,1050,585,856,781,779,780,782,785,789,794,708,707,1499,1501,402,469,648,662,1160,721,720/1627,728,726,736,731,724,725,730,735,735,853,720,728,744,161,710,712,714,716,709,711,713,715,788,790,,798,722,729,733,122,166,117,165,183,118,154,184,126,243,1413,775,787,1565,1209,732,1564/1673,480,494,500,503,504,508,511,514,5116,163,153,178,296,134,137,162,1523,582,590,1545/1642,1545/1643,154,801,777,784,791,799,298,347,105,1811,696,79,80,81,902,108,140,623,116,686,125,642,614,655,652,653,682,683,687,688,1252,614,615,621,622,623,627,to630,164,306,121,685,855,926,931,91,136,152,151,114,111,69,70,142,109,110,113,698,922,798,800,138,139,83,84,87,99,95,1548/1649,120,647,655,674,677,680,692,702,89,1694,1401,1394,1400,807,808,810,385,</t>
  </si>
  <si>
    <t xml:space="preserve">878,879,903,1528/1664,1105/1654,10921607/1672,1547/1666,1532,1545/1702,886/1667,804,362,145,72,1415,1549,1049,1580,354/1623,1197,103,363,1257,1579/1652,1569,1534,1578,573,1545/1545,1544,1546/1644,228/1618,1648,1507,535,237,1198,491,518/1650,1091,1545/1647,1231,1103,1584,1081,1596,1597,1572,365/1659,236,182,1428,364,881,227,1224,398,378/1704,1609,1529,1504,
1570,148,149,371,1587,384,1162,1159,1574,1416,15551,1502,1539,1583,1258,1418,595,1581,73,717/1690,1537,233,147,144,185,157,242,520,297,1614,1610,1543,354,1535,234,348/1700,1542,1212,1105/1653,1541,75,205,1503,1204,1256,77,76,74,883,349,352,853/1671,353,351,346,1531,1533,1602,1577,1102,154/1646,1096/1701,
</t>
  </si>
  <si>
    <t>1511,202,11464,1465,213/1698,209,181,1991431,1433,1432,215,214,1456/1709,1518,1518/1703,357,228,229,230,231,1513,1514,1515,1517,1516,,193,213,198,1512,1446,1472,1476,1478,1480,1486,1487,1488,1495,1496,1497,1550,1490,1493,1494,191,190,203,194,1497,1498,211,210,1471,1452,1453,1454,1462,1463,1467,1468,1469,1474,1479,1466,1491,1492,1470,1472/1631,1425,1439,1443,1441,1460,1461,207,195,196,1435,1429,1436,206,1450,1451,1444,200,201,1457,1489,1482,1483,1484,1635,1484/1634,1456,219,218,884,71,222,221,223,217,220,189,1473/1630,460/1629,192,1505,1506,1229,1449,1519,1430,1434,5,6,7,8,9,10,11,12,13,14,15,16,17,18,19,20,21,22,23,24,25,26,27,28,29,30,32,36 to 53,55,56,57,60,61,59/64</t>
  </si>
  <si>
    <t>17,00,000/-</t>
  </si>
  <si>
    <t>3,41,270/-</t>
  </si>
  <si>
    <t>2,10,000/-</t>
  </si>
  <si>
    <t>Name of the Village-Baliberani</t>
  </si>
  <si>
    <t>Name of the Village-Gaudiapada</t>
  </si>
  <si>
    <t xml:space="preserve">339 ,95 ,1/748 ,92/751 ,93, 102 ,94 ,97, 107 113 261 305 306 307 332 341 211 272 278 391 510 511 507 508 98 100 112 92 103 104 105 111 ,1 287 96 110 345 167 214 421 422 419 373 374 356 357 184 187 389 387 286 321 408 409 410 109 117 222 223 228 303 206 509 ,6, 331 342 333 48 46 386 390 330 294 297 325 353 370 327 255,256,257,209,385,8,518,516,277,362,363,251, 231 34 271 15 38 41 213 232 274 275 337 282 42 190 195 375 376 170 358 359 360 170/754 423 701 703 420 266 506 412 313 361 221 298 315 340 316 10 11 182 189 191 378 379 78 314 394 395 396 108 99 101 106 43 235 236 114 115 276 517 273 267 279 47 418 286 289 293 299 505 52 64 269 165 166 365 366 293 299 505 52 64 269 165 166 365 366 169 174 176 364 173 704 248 707 708 705 237 709 283 241 59 338 175/753 367 196 197 192 381 344 205 66 67 60 61 77 75 76 81 83 12 295 320 318 322 230 350 227 285 58 44 45/750 14 54 63 188 377 309 346 319 37 259 264 415 200 382 384 268 3 207 85 87 79 80 ,2 ,45  243 242 310 312 347 411 57 193 292 234 55 706 261 202 335 417 205/743 326 226 245 246 247 262 264 208 263 116 109/745 520 258 270 304 368 369 177 178 127 168 175 524 348 349 512 523 352 515 519 551 513 7 9 210 212 413 414 5 13 20 21 40 17 18 19 22 33 35 36 84 86 88 89 90 91 172 281 324 380 217 219 220 194 249 340 328 244 229 522 185 186 354 355 371 372 183 82 291 711 329 49 10/752 171 317 109/744 118 50 16 39 4 407 203 284 290 238 239 240 336 53 56 62 343 323 233 250 268 65 51 
23/749 125 533 23 123 689 529 218 215 252 687 632 535 199 216 198 685 534 499 181 691 696 71 124 604 633 541 164 497 528 73 25 543 688 254 530 696 527 710 72 538 694 179 542 698 697 544 686 532 180 683 693 712 713 150 
</t>
  </si>
  <si>
    <t>397 398 496 392 504 498 630 399 616 635 602 603 393 535/740 402 403 495 494 634 492 625 74 484 537 400 625/742 539 493 536 617 615 119 491 490</t>
  </si>
  <si>
    <t xml:space="preserve">152 472 405 470/741 70 69 452 480 481 468 129 627 462 152 131 132 467 473 135 470 163 68 130 455 457 446 447 383 459 460 456 442 449 450 448 451 628 631 464 465 466 136 32 618 134 454 457 477 478 479 461 463
406 458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</si>
</sst>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name val="Calibri"/>
      <scheme val="minor"/>
    </font>
    <font>
      <b/>
      <sz val="14"/>
      <name val="Calibri"/>
    </font>
    <font>
      <b/>
      <sz val="11"/>
      <name val="Calibri"/>
    </font>
    <font>
      <sz val="11"/>
      <name val="Calibri"/>
    </font>
    <font>
      <sz val="11"/>
      <name val="Calibri"/>
    </font>
    <font>
      <b/>
      <sz val="10"/>
      <name val="Arial"/>
    </font>
    <font>
      <b/>
      <sz val="12"/>
      <name val="Calibri"/>
    </font>
    <font>
      <b/>
      <sz val="10"/>
      <color rgb="FF000000"/>
      <name val="Times New Roman"/>
    </font>
    <font>
      <sz val="10"/>
      <color rgb="FF000000"/>
      <name val="Arial"/>
    </font>
    <font>
      <sz val="10"/>
      <color rgb="FF000000"/>
      <name val="Times New Roman"/>
    </font>
    <font>
      <sz val="10"/>
      <name val="Arial"/>
    </font>
    <font>
      <b/>
      <sz val="10"/>
      <name val="Arial MT"/>
    </font>
    <font>
      <b/>
      <sz val="10"/>
      <color rgb="FF000000"/>
      <name val="Arial MT"/>
    </font>
    <font>
      <b/>
      <sz val="11"/>
      <color rgb="FF000000"/>
      <name val="Arial MT"/>
    </font>
    <font>
      <sz val="10"/>
      <color rgb="FF000000"/>
      <name val="Arial MT"/>
    </font>
    <font>
      <sz val="10"/>
      <name val="Arial MT"/>
    </font>
    <font>
      <sz val="11"/>
      <color rgb="FF000000"/>
      <name val="Arial MT"/>
    </font>
    <font>
      <sz val="7"/>
      <color rgb="FF000000"/>
      <name val="Arial MT"/>
    </font>
    <font>
      <vertAlign val="superscript"/>
      <sz val="6"/>
      <color rgb="FF000000"/>
      <name val="Arial MT"/>
    </font>
    <font>
      <sz val="11"/>
      <color rgb="FF000000"/>
      <name val="Times New Roman"/>
      <family val="1"/>
    </font>
    <font>
      <sz val="11"/>
      <name val="Calibri"/>
      <family val="2"/>
      <scheme val="minor"/>
    </font>
    <font>
      <b/>
      <sz val="11"/>
      <name val="Arial Narrow"/>
      <family val="2"/>
    </font>
    <font>
      <sz val="11"/>
      <name val="Calibri"/>
      <family val="2"/>
    </font>
    <font>
      <sz val="10"/>
      <color rgb="FF000000"/>
      <name val="Times New Roman"/>
      <family val="1"/>
    </font>
    <font>
      <sz val="11"/>
      <color rgb="FF000000"/>
      <name val="Calibri"/>
      <family val="2"/>
      <scheme val="minor"/>
    </font>
    <font>
      <b/>
      <sz val="11"/>
      <name val="Calibri"/>
      <family val="2"/>
    </font>
    <font>
      <sz val="12"/>
      <name val="Arial"/>
      <family val="2"/>
    </font>
    <font>
      <b/>
      <sz val="11"/>
      <name val="Calibri"/>
      <family val="2"/>
      <scheme val="minor"/>
    </font>
    <font>
      <sz val="12"/>
      <name val="Aptos"/>
      <family val="2"/>
    </font>
    <font>
      <b/>
      <sz val="12"/>
      <name val="Arial Narrow"/>
      <family val="2"/>
    </font>
    <font>
      <b/>
      <sz val="11"/>
      <color rgb="FF000000"/>
      <name val="Times New Roman"/>
      <family val="1"/>
    </font>
    <font>
      <sz val="8"/>
      <name val="Calibri"/>
      <family val="2"/>
      <scheme val="minor"/>
    </font>
    <font>
      <sz val="11"/>
      <name val="Arial Narrow"/>
      <family val="2"/>
    </font>
  </fonts>
  <fills count="2">
    <fill>
      <patternFill patternType="none"/>
    </fill>
    <fill>
      <patternFill patternType="gray125"/>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180">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center"/>
    </xf>
    <xf numFmtId="0" fontId="5" fillId="0" borderId="5" xfId="0" applyFont="1" applyBorder="1" applyAlignment="1">
      <alignment horizontal="center" vertical="center" wrapText="1"/>
    </xf>
    <xf numFmtId="0" fontId="5" fillId="0" borderId="0" xfId="0" applyFont="1" applyAlignment="1">
      <alignment vertical="center" wrapText="1"/>
    </xf>
    <xf numFmtId="0" fontId="2" fillId="0" borderId="5" xfId="0" applyFont="1" applyBorder="1" applyAlignment="1">
      <alignment vertical="center" wrapText="1"/>
    </xf>
    <xf numFmtId="0" fontId="3" fillId="0" borderId="6" xfId="0" applyFont="1" applyBorder="1"/>
    <xf numFmtId="0" fontId="3" fillId="0" borderId="6" xfId="0" applyFont="1" applyBorder="1" applyAlignment="1">
      <alignment horizontal="center" vertical="center" wrapText="1"/>
    </xf>
    <xf numFmtId="0" fontId="3" fillId="0" borderId="6" xfId="0" applyFont="1" applyBorder="1" applyAlignment="1">
      <alignment wrapText="1"/>
    </xf>
    <xf numFmtId="0" fontId="3" fillId="0" borderId="6" xfId="0" applyFont="1" applyBorder="1" applyAlignment="1">
      <alignment horizontal="center" vertical="center"/>
    </xf>
    <xf numFmtId="0" fontId="5" fillId="0" borderId="6" xfId="0" applyFont="1" applyBorder="1" applyAlignment="1">
      <alignment vertical="center" wrapText="1"/>
    </xf>
    <xf numFmtId="0" fontId="7" fillId="0" borderId="6" xfId="0" applyFont="1" applyBorder="1" applyAlignment="1">
      <alignment vertical="center" wrapText="1"/>
    </xf>
    <xf numFmtId="0" fontId="2" fillId="0" borderId="6" xfId="0" applyFont="1" applyBorder="1" applyAlignment="1">
      <alignment vertical="center" wrapText="1"/>
    </xf>
    <xf numFmtId="1" fontId="8" fillId="0" borderId="6" xfId="0" applyNumberFormat="1" applyFont="1" applyBorder="1" applyAlignment="1">
      <alignment horizontal="center" vertical="top" shrinkToFit="1"/>
    </xf>
    <xf numFmtId="0" fontId="9" fillId="0" borderId="6" xfId="0" applyFont="1" applyBorder="1" applyAlignment="1">
      <alignment horizontal="left" wrapText="1"/>
    </xf>
    <xf numFmtId="1" fontId="8" fillId="0" borderId="2" xfId="0" applyNumberFormat="1" applyFont="1" applyBorder="1" applyAlignment="1">
      <alignment horizontal="center" vertical="top" shrinkToFit="1"/>
    </xf>
    <xf numFmtId="0" fontId="9" fillId="0" borderId="6" xfId="0" applyFont="1" applyBorder="1" applyAlignment="1">
      <alignment horizontal="left" vertical="top" wrapText="1"/>
    </xf>
    <xf numFmtId="0" fontId="9" fillId="0" borderId="6" xfId="0" applyFont="1" applyBorder="1" applyAlignment="1">
      <alignment horizontal="left" vertical="center" wrapText="1"/>
    </xf>
    <xf numFmtId="0" fontId="9" fillId="0" borderId="2" xfId="0" applyFont="1" applyBorder="1" applyAlignment="1">
      <alignment horizontal="left" vertical="center" wrapText="1"/>
    </xf>
    <xf numFmtId="0" fontId="10" fillId="0" borderId="6" xfId="0" applyFont="1" applyBorder="1" applyAlignment="1">
      <alignment horizontal="left" vertical="top" wrapText="1"/>
    </xf>
    <xf numFmtId="0" fontId="9" fillId="0" borderId="2" xfId="0" applyFont="1" applyBorder="1" applyAlignment="1">
      <alignment horizontal="left" wrapText="1"/>
    </xf>
    <xf numFmtId="3" fontId="9" fillId="0" borderId="6" xfId="0" applyNumberFormat="1" applyFont="1" applyBorder="1" applyAlignment="1">
      <alignment horizontal="left" wrapText="1"/>
    </xf>
    <xf numFmtId="0" fontId="9" fillId="0" borderId="2" xfId="0" applyFont="1" applyBorder="1" applyAlignment="1">
      <alignment horizontal="left" vertical="top" wrapText="1"/>
    </xf>
    <xf numFmtId="3" fontId="9" fillId="0" borderId="6" xfId="0" applyNumberFormat="1" applyFont="1" applyBorder="1" applyAlignment="1">
      <alignment horizontal="left" vertical="top"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20" fillId="0" borderId="10" xfId="0" applyFont="1" applyBorder="1" applyAlignment="1">
      <alignment wrapText="1"/>
    </xf>
    <xf numFmtId="0" fontId="14" fillId="0" borderId="2" xfId="0" applyFont="1" applyBorder="1" applyAlignment="1">
      <alignment horizontal="left" vertical="top" wrapText="1"/>
    </xf>
    <xf numFmtId="0" fontId="2" fillId="0" borderId="0" xfId="0" applyFont="1" applyAlignment="1">
      <alignment horizontal="left"/>
    </xf>
    <xf numFmtId="0" fontId="21" fillId="0" borderId="0" xfId="0" applyFont="1"/>
    <xf numFmtId="0" fontId="22" fillId="0" borderId="6" xfId="0" applyFont="1" applyBorder="1"/>
    <xf numFmtId="0" fontId="20" fillId="0" borderId="0" xfId="0" applyFont="1"/>
    <xf numFmtId="0" fontId="3" fillId="0" borderId="1" xfId="0" applyFont="1" applyBorder="1"/>
    <xf numFmtId="0" fontId="3" fillId="0" borderId="5" xfId="0" applyFont="1" applyBorder="1"/>
    <xf numFmtId="0" fontId="21" fillId="0" borderId="10" xfId="0" applyFont="1" applyBorder="1"/>
    <xf numFmtId="0" fontId="24" fillId="0" borderId="0" xfId="0" applyFont="1" applyAlignment="1">
      <alignment horizontal="center" vertical="center"/>
    </xf>
    <xf numFmtId="0" fontId="25" fillId="0" borderId="0" xfId="0" applyFont="1" applyAlignment="1">
      <alignment horizontal="left"/>
    </xf>
    <xf numFmtId="0" fontId="5" fillId="0" borderId="2" xfId="0" applyFont="1" applyBorder="1" applyAlignment="1">
      <alignment vertical="center" wrapText="1"/>
    </xf>
    <xf numFmtId="0" fontId="19" fillId="0" borderId="0" xfId="0" applyFont="1"/>
    <xf numFmtId="0" fontId="19" fillId="0" borderId="0" xfId="0" applyFont="1" applyAlignment="1">
      <alignment horizontal="left" vertical="top" wrapText="1"/>
    </xf>
    <xf numFmtId="0" fontId="26" fillId="0" borderId="10" xfId="0" applyFont="1" applyBorder="1" applyAlignment="1">
      <alignment vertical="top" wrapText="1"/>
    </xf>
    <xf numFmtId="0" fontId="9" fillId="0" borderId="5" xfId="0" applyFont="1" applyBorder="1" applyAlignment="1">
      <alignment horizontal="left" wrapText="1"/>
    </xf>
    <xf numFmtId="0" fontId="10" fillId="0" borderId="2" xfId="0" applyFont="1" applyBorder="1" applyAlignment="1">
      <alignment horizontal="left" vertical="top" wrapText="1"/>
    </xf>
    <xf numFmtId="3" fontId="9" fillId="0" borderId="4" xfId="0" applyNumberFormat="1" applyFont="1" applyBorder="1" applyAlignment="1">
      <alignment horizontal="left" wrapText="1"/>
    </xf>
    <xf numFmtId="0" fontId="9" fillId="0" borderId="1" xfId="0" applyFont="1" applyBorder="1" applyAlignment="1">
      <alignment horizontal="left" wrapText="1"/>
    </xf>
    <xf numFmtId="0" fontId="23" fillId="0" borderId="5" xfId="0" applyFont="1" applyBorder="1" applyAlignment="1">
      <alignment horizontal="left" vertical="top" wrapText="1"/>
    </xf>
    <xf numFmtId="0" fontId="21" fillId="0" borderId="0" xfId="0" applyFont="1" applyAlignment="1">
      <alignment vertical="top" wrapText="1"/>
    </xf>
    <xf numFmtId="0" fontId="21" fillId="0" borderId="0" xfId="0" applyFont="1" applyAlignment="1">
      <alignment horizontal="left" vertical="top" wrapText="1"/>
    </xf>
    <xf numFmtId="0" fontId="0" fillId="0" borderId="0" xfId="0" applyAlignment="1">
      <alignment horizontal="left" vertical="top"/>
    </xf>
    <xf numFmtId="0" fontId="9" fillId="0" borderId="5" xfId="0" applyFont="1" applyBorder="1" applyAlignment="1">
      <alignment horizontal="left" vertical="center" wrapText="1"/>
    </xf>
    <xf numFmtId="0" fontId="23" fillId="0" borderId="10" xfId="0" applyFont="1" applyBorder="1" applyAlignment="1">
      <alignment horizontal="left" vertical="top" wrapText="1"/>
    </xf>
    <xf numFmtId="0" fontId="21" fillId="0" borderId="10" xfId="0" applyFont="1" applyBorder="1" applyAlignment="1">
      <alignment wrapText="1"/>
    </xf>
    <xf numFmtId="0" fontId="5" fillId="0" borderId="6" xfId="0" applyFont="1" applyBorder="1" applyAlignment="1">
      <alignment wrapText="1"/>
    </xf>
    <xf numFmtId="0" fontId="26" fillId="0" borderId="10" xfId="0" applyFont="1" applyBorder="1" applyAlignment="1">
      <alignment wrapText="1"/>
    </xf>
    <xf numFmtId="0" fontId="21" fillId="0" borderId="10" xfId="0" applyFont="1" applyBorder="1" applyAlignment="1">
      <alignment vertical="top" wrapText="1"/>
    </xf>
    <xf numFmtId="0" fontId="0" fillId="0" borderId="0" xfId="0" applyAlignment="1">
      <alignment vertical="top" wrapText="1"/>
    </xf>
    <xf numFmtId="0" fontId="9" fillId="0" borderId="10" xfId="0" applyFont="1" applyBorder="1" applyAlignment="1">
      <alignment horizontal="left" vertical="center" wrapText="1"/>
    </xf>
    <xf numFmtId="0" fontId="9" fillId="0" borderId="10" xfId="0" applyFont="1" applyBorder="1" applyAlignment="1">
      <alignment horizontal="left" vertical="top" wrapText="1"/>
    </xf>
    <xf numFmtId="0" fontId="9" fillId="0" borderId="10" xfId="0" applyFont="1" applyBorder="1" applyAlignment="1">
      <alignment horizontal="left" wrapText="1"/>
    </xf>
    <xf numFmtId="0" fontId="21" fillId="0" borderId="10" xfId="0" applyFont="1" applyBorder="1" applyAlignment="1">
      <alignment horizontal="center" vertical="center"/>
    </xf>
    <xf numFmtId="0" fontId="19" fillId="0" borderId="10" xfId="0" applyFont="1" applyBorder="1"/>
    <xf numFmtId="0" fontId="21" fillId="0" borderId="10" xfId="0" applyFont="1" applyBorder="1" applyAlignment="1">
      <alignment horizontal="left" wrapText="1"/>
    </xf>
    <xf numFmtId="0" fontId="21" fillId="0" borderId="10" xfId="0" applyFont="1" applyBorder="1" applyAlignment="1">
      <alignment vertical="center"/>
    </xf>
    <xf numFmtId="0" fontId="21" fillId="0" borderId="10" xfId="0" applyFont="1" applyBorder="1" applyAlignment="1">
      <alignment horizontal="left" vertical="top" wrapText="1"/>
    </xf>
    <xf numFmtId="0" fontId="19" fillId="0" borderId="10" xfId="0" applyFont="1" applyBorder="1" applyAlignment="1">
      <alignment horizontal="center" vertical="center"/>
    </xf>
    <xf numFmtId="0" fontId="24" fillId="0" borderId="10" xfId="0" applyFont="1" applyBorder="1" applyAlignment="1">
      <alignment horizontal="center" vertical="center"/>
    </xf>
    <xf numFmtId="0" fontId="21" fillId="0" borderId="10" xfId="0" applyFont="1" applyBorder="1" applyAlignment="1">
      <alignment horizontal="center" vertical="center" wrapText="1"/>
    </xf>
    <xf numFmtId="3" fontId="9" fillId="0" borderId="13" xfId="0" applyNumberFormat="1" applyFont="1" applyBorder="1" applyAlignment="1">
      <alignment horizontal="left" wrapText="1"/>
    </xf>
    <xf numFmtId="0" fontId="9" fillId="0" borderId="12" xfId="0" applyFont="1" applyBorder="1" applyAlignment="1">
      <alignment horizontal="left" wrapText="1"/>
    </xf>
    <xf numFmtId="0" fontId="9" fillId="0" borderId="15" xfId="0" applyFont="1" applyBorder="1" applyAlignment="1">
      <alignment horizontal="left" vertical="center" wrapText="1"/>
    </xf>
    <xf numFmtId="3" fontId="9" fillId="0" borderId="10" xfId="0" applyNumberFormat="1" applyFont="1" applyBorder="1" applyAlignment="1">
      <alignment vertical="top" wrapText="1"/>
    </xf>
    <xf numFmtId="0" fontId="9" fillId="0" borderId="10" xfId="0" applyFont="1" applyBorder="1" applyAlignment="1">
      <alignment vertical="top" wrapText="1"/>
    </xf>
    <xf numFmtId="0" fontId="22" fillId="0" borderId="10" xfId="0" applyFont="1" applyBorder="1"/>
    <xf numFmtId="0" fontId="30" fillId="0" borderId="10" xfId="0" applyFont="1" applyBorder="1" applyAlignment="1">
      <alignment horizontal="center" vertical="center"/>
    </xf>
    <xf numFmtId="3" fontId="9" fillId="0" borderId="10" xfId="0" applyNumberFormat="1" applyFont="1" applyBorder="1" applyAlignment="1">
      <alignment horizontal="left" wrapText="1"/>
    </xf>
    <xf numFmtId="0" fontId="30" fillId="0" borderId="0" xfId="0" applyFont="1" applyAlignment="1">
      <alignment horizontal="center" vertical="center"/>
    </xf>
    <xf numFmtId="1" fontId="8" fillId="0" borderId="1" xfId="0" applyNumberFormat="1" applyFont="1" applyBorder="1" applyAlignment="1">
      <alignment horizontal="center" vertical="top" shrinkToFit="1"/>
    </xf>
    <xf numFmtId="1" fontId="8" fillId="0" borderId="12" xfId="0" applyNumberFormat="1" applyFont="1" applyBorder="1" applyAlignment="1">
      <alignment horizontal="center" vertical="top" shrinkToFit="1"/>
    </xf>
    <xf numFmtId="0" fontId="3" fillId="0" borderId="1" xfId="0" applyFont="1" applyBorder="1" applyAlignment="1">
      <alignment horizontal="center" vertical="center"/>
    </xf>
    <xf numFmtId="0" fontId="10" fillId="0" borderId="10" xfId="0" applyFont="1" applyBorder="1" applyAlignment="1">
      <alignment horizontal="left" vertical="top" wrapText="1"/>
    </xf>
    <xf numFmtId="0" fontId="3" fillId="0" borderId="10" xfId="0" applyFont="1" applyBorder="1"/>
    <xf numFmtId="0" fontId="14" fillId="0" borderId="10" xfId="0" applyFont="1" applyBorder="1" applyAlignment="1">
      <alignment horizontal="left" vertical="top" wrapText="1"/>
    </xf>
    <xf numFmtId="0" fontId="0" fillId="0" borderId="10" xfId="0" applyBorder="1" applyAlignment="1">
      <alignment horizontal="left" vertical="top"/>
    </xf>
    <xf numFmtId="3" fontId="9" fillId="0" borderId="10" xfId="0" applyNumberFormat="1" applyFont="1" applyBorder="1" applyAlignment="1">
      <alignment horizontal="left" vertical="top" wrapText="1"/>
    </xf>
    <xf numFmtId="0" fontId="24" fillId="0" borderId="10" xfId="0" applyFont="1" applyBorder="1" applyAlignment="1">
      <alignment horizontal="left" vertical="top"/>
    </xf>
    <xf numFmtId="0" fontId="3" fillId="0" borderId="10" xfId="0" applyFont="1" applyBorder="1" applyAlignment="1">
      <alignment horizontal="left" vertical="top"/>
    </xf>
    <xf numFmtId="0" fontId="20" fillId="0" borderId="10" xfId="0" applyFont="1" applyBorder="1"/>
    <xf numFmtId="0" fontId="5" fillId="0" borderId="10" xfId="0" applyFont="1" applyBorder="1" applyAlignment="1">
      <alignment vertical="center" wrapText="1"/>
    </xf>
    <xf numFmtId="0" fontId="7" fillId="0" borderId="10" xfId="0" applyFont="1" applyBorder="1" applyAlignment="1">
      <alignment vertical="center" wrapText="1"/>
    </xf>
    <xf numFmtId="0" fontId="2" fillId="0" borderId="10" xfId="0" applyFont="1" applyBorder="1" applyAlignment="1">
      <alignment vertical="center" wrapText="1"/>
    </xf>
    <xf numFmtId="1" fontId="8" fillId="0" borderId="10" xfId="0" applyNumberFormat="1" applyFont="1" applyBorder="1" applyAlignment="1">
      <alignment horizontal="center" vertical="top" shrinkToFit="1"/>
    </xf>
    <xf numFmtId="0" fontId="3" fillId="0" borderId="10" xfId="0" applyFont="1" applyBorder="1" applyAlignment="1">
      <alignment horizontal="center" vertical="center"/>
    </xf>
    <xf numFmtId="0" fontId="19" fillId="0" borderId="10" xfId="0" applyFont="1" applyBorder="1" applyAlignment="1">
      <alignment horizontal="left" vertical="top" wrapText="1"/>
    </xf>
    <xf numFmtId="0" fontId="9" fillId="0" borderId="12" xfId="0" applyFont="1" applyBorder="1" applyAlignment="1">
      <alignment horizontal="left" vertical="top" wrapText="1"/>
    </xf>
    <xf numFmtId="0" fontId="5"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1" fontId="8" fillId="0" borderId="1" xfId="0" applyNumberFormat="1" applyFont="1" applyBorder="1" applyAlignment="1">
      <alignment horizontal="center" shrinkToFit="1"/>
    </xf>
    <xf numFmtId="3" fontId="19" fillId="0" borderId="10" xfId="0" applyNumberFormat="1" applyFont="1" applyBorder="1" applyAlignment="1">
      <alignment vertical="top" wrapText="1"/>
    </xf>
    <xf numFmtId="0" fontId="26" fillId="0" borderId="10" xfId="0" applyFont="1" applyBorder="1" applyAlignment="1">
      <alignment horizontal="left" vertical="top" wrapText="1"/>
    </xf>
    <xf numFmtId="0" fontId="20" fillId="0" borderId="14" xfId="0" applyFont="1" applyBorder="1" applyAlignment="1">
      <alignment wrapText="1"/>
    </xf>
    <xf numFmtId="0" fontId="9" fillId="0" borderId="13" xfId="0" applyFont="1" applyBorder="1" applyAlignment="1">
      <alignment horizontal="left" vertical="center" wrapText="1"/>
    </xf>
    <xf numFmtId="0" fontId="9" fillId="0" borderId="12" xfId="0" applyFont="1" applyBorder="1" applyAlignment="1">
      <alignment horizontal="left" vertical="center" wrapText="1"/>
    </xf>
    <xf numFmtId="0" fontId="21" fillId="0" borderId="10" xfId="0" applyFont="1" applyBorder="1" applyAlignment="1">
      <alignment vertical="center" wrapText="1"/>
    </xf>
    <xf numFmtId="0" fontId="29" fillId="0" borderId="10" xfId="0" applyFont="1" applyBorder="1" applyAlignment="1">
      <alignment vertical="center"/>
    </xf>
    <xf numFmtId="3" fontId="28" fillId="0" borderId="10" xfId="0" applyNumberFormat="1" applyFont="1" applyBorder="1" applyAlignment="1">
      <alignment horizontal="left" vertical="top" wrapText="1"/>
    </xf>
    <xf numFmtId="0" fontId="21" fillId="0" borderId="10" xfId="0" applyFont="1" applyBorder="1" applyAlignment="1">
      <alignment horizontal="center" wrapText="1"/>
    </xf>
    <xf numFmtId="0" fontId="27" fillId="0" borderId="10" xfId="0" applyFont="1" applyBorder="1" applyAlignment="1">
      <alignment horizontal="center" vertical="center"/>
    </xf>
    <xf numFmtId="0" fontId="10" fillId="0" borderId="10" xfId="0" applyFont="1" applyBorder="1" applyAlignment="1">
      <alignment vertical="top" wrapText="1"/>
    </xf>
    <xf numFmtId="0" fontId="29" fillId="0" borderId="10" xfId="0" applyFont="1" applyBorder="1" applyAlignment="1">
      <alignment horizontal="center" vertical="center" wrapText="1"/>
    </xf>
    <xf numFmtId="0" fontId="0" fillId="0" borderId="10" xfId="0" applyBorder="1"/>
    <xf numFmtId="0" fontId="2" fillId="0" borderId="10" xfId="0" applyFont="1" applyBorder="1"/>
    <xf numFmtId="3" fontId="21" fillId="0" borderId="10" xfId="0" applyNumberFormat="1" applyFont="1" applyBorder="1" applyAlignment="1">
      <alignment horizontal="left" vertical="top" wrapText="1"/>
    </xf>
    <xf numFmtId="0" fontId="21" fillId="0" borderId="0" xfId="0" applyFont="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20" xfId="0" applyFont="1" applyBorder="1" applyAlignment="1">
      <alignment horizontal="center" vertical="center" wrapText="1"/>
    </xf>
    <xf numFmtId="0" fontId="9" fillId="0" borderId="10" xfId="0" applyFont="1" applyBorder="1" applyAlignment="1">
      <alignment horizontal="left" vertical="top" wrapText="1"/>
    </xf>
    <xf numFmtId="0" fontId="10" fillId="0" borderId="10" xfId="0" applyFont="1" applyBorder="1" applyAlignment="1">
      <alignment horizontal="left" vertical="top" wrapText="1"/>
    </xf>
    <xf numFmtId="0" fontId="5" fillId="0" borderId="10" xfId="0" applyFont="1" applyBorder="1" applyAlignment="1">
      <alignment vertical="center" wrapText="1"/>
    </xf>
    <xf numFmtId="0" fontId="0" fillId="0" borderId="10" xfId="0" applyBorder="1"/>
    <xf numFmtId="0" fontId="2" fillId="0" borderId="10" xfId="0" applyFont="1" applyBorder="1" applyAlignment="1">
      <alignment horizontal="left"/>
    </xf>
    <xf numFmtId="0" fontId="25" fillId="0" borderId="10" xfId="0" applyFont="1" applyBorder="1" applyAlignment="1">
      <alignment horizontal="left"/>
    </xf>
    <xf numFmtId="0" fontId="25" fillId="0" borderId="10" xfId="0" applyFont="1" applyBorder="1" applyAlignment="1">
      <alignment horizontal="center" vertical="center"/>
    </xf>
    <xf numFmtId="0" fontId="25" fillId="0" borderId="10" xfId="0" applyFont="1" applyBorder="1" applyAlignment="1">
      <alignment vertical="center"/>
    </xf>
    <xf numFmtId="0" fontId="25" fillId="0" borderId="4" xfId="0" applyFont="1" applyBorder="1" applyAlignment="1">
      <alignment horizontal="center" vertical="center"/>
    </xf>
    <xf numFmtId="0" fontId="3" fillId="0" borderId="10" xfId="0" applyFont="1" applyBorder="1" applyAlignment="1">
      <alignment horizontal="center" vertical="center" wrapText="1"/>
    </xf>
    <xf numFmtId="0" fontId="25" fillId="0" borderId="10" xfId="0" applyFont="1" applyBorder="1" applyAlignment="1">
      <alignment horizontal="center" vertical="center" wrapText="1"/>
    </xf>
    <xf numFmtId="0" fontId="21" fillId="0" borderId="0" xfId="0" applyFont="1" applyAlignment="1">
      <alignment wrapText="1"/>
    </xf>
    <xf numFmtId="0" fontId="21" fillId="0" borderId="0" xfId="0" applyFont="1" applyAlignment="1">
      <alignment horizontal="center" vertical="center" wrapText="1"/>
    </xf>
    <xf numFmtId="0" fontId="27" fillId="0" borderId="0" xfId="0" applyFont="1" applyAlignment="1">
      <alignment horizontal="center" vertical="center"/>
    </xf>
    <xf numFmtId="0" fontId="27" fillId="0" borderId="10" xfId="0" applyFont="1" applyBorder="1" applyAlignment="1">
      <alignment vertical="center"/>
    </xf>
    <xf numFmtId="0" fontId="0" fillId="0" borderId="0" xfId="0"/>
    <xf numFmtId="0" fontId="9" fillId="0" borderId="10" xfId="0" applyFont="1" applyBorder="1" applyAlignment="1">
      <alignment horizontal="left" vertical="top" wrapText="1"/>
    </xf>
    <xf numFmtId="0" fontId="10" fillId="0" borderId="10" xfId="0" applyFont="1" applyBorder="1" applyAlignment="1">
      <alignment horizontal="left" vertical="top" wrapText="1"/>
    </xf>
    <xf numFmtId="0" fontId="5" fillId="0" borderId="10" xfId="0" applyFont="1" applyBorder="1" applyAlignment="1">
      <alignment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0" fillId="0" borderId="10" xfId="0" applyBorder="1"/>
    <xf numFmtId="0" fontId="20" fillId="0" borderId="10" xfId="0" applyFont="1" applyBorder="1" applyAlignment="1">
      <alignment horizontal="left" vertical="top" wrapText="1"/>
    </xf>
    <xf numFmtId="3" fontId="21" fillId="0" borderId="0" xfId="0" applyNumberFormat="1" applyFont="1" applyAlignment="1">
      <alignment horizontal="center" vertical="center"/>
    </xf>
    <xf numFmtId="0" fontId="27" fillId="0" borderId="10" xfId="0" applyFont="1" applyBorder="1" applyAlignment="1">
      <alignment horizontal="center" vertical="center" wrapText="1"/>
    </xf>
    <xf numFmtId="0" fontId="21" fillId="0" borderId="21" xfId="0" applyFont="1" applyBorder="1" applyAlignment="1">
      <alignment horizontal="center" vertical="center" wrapText="1"/>
    </xf>
    <xf numFmtId="0" fontId="6" fillId="0" borderId="0" xfId="0" applyFont="1" applyAlignment="1">
      <alignment horizontal="center"/>
    </xf>
    <xf numFmtId="0" fontId="0" fillId="0" borderId="0" xfId="0"/>
    <xf numFmtId="0" fontId="2" fillId="0" borderId="2" xfId="0" applyFont="1" applyBorder="1" applyAlignment="1">
      <alignment horizontal="center" vertical="center" wrapText="1"/>
    </xf>
    <xf numFmtId="0" fontId="4" fillId="0" borderId="3" xfId="0" applyFont="1" applyBorder="1"/>
    <xf numFmtId="0" fontId="4" fillId="0" borderId="4" xfId="0" applyFont="1" applyBorder="1"/>
    <xf numFmtId="0" fontId="1"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vertical="center" wrapText="1"/>
    </xf>
    <xf numFmtId="0" fontId="4" fillId="0" borderId="5" xfId="0" applyFont="1" applyBorder="1"/>
    <xf numFmtId="0" fontId="3" fillId="0" borderId="0" xfId="0" applyFont="1" applyAlignment="1">
      <alignment horizontal="center"/>
    </xf>
    <xf numFmtId="0" fontId="10" fillId="0" borderId="8" xfId="0" applyFont="1" applyBorder="1" applyAlignment="1">
      <alignment horizontal="left" vertical="top" wrapText="1"/>
    </xf>
    <xf numFmtId="0" fontId="4" fillId="0" borderId="9" xfId="0" applyFont="1" applyBorder="1"/>
    <xf numFmtId="0" fontId="9" fillId="0" borderId="1" xfId="0" applyFont="1" applyBorder="1" applyAlignment="1">
      <alignment horizontal="left" vertical="top" wrapText="1"/>
    </xf>
    <xf numFmtId="0" fontId="4" fillId="0" borderId="7" xfId="0" applyFont="1" applyBorder="1"/>
    <xf numFmtId="0" fontId="5" fillId="0" borderId="2" xfId="0" applyFont="1" applyBorder="1" applyAlignment="1">
      <alignment vertical="center" wrapText="1"/>
    </xf>
    <xf numFmtId="0" fontId="10" fillId="0" borderId="1" xfId="0" applyFont="1" applyBorder="1" applyAlignment="1">
      <alignment horizontal="left" vertical="top" wrapText="1"/>
    </xf>
    <xf numFmtId="0" fontId="2" fillId="0" borderId="0" xfId="0" applyFont="1" applyAlignment="1">
      <alignment horizontal="left"/>
    </xf>
    <xf numFmtId="0" fontId="25" fillId="0" borderId="0" xfId="0" applyFont="1" applyAlignment="1">
      <alignment horizontal="left"/>
    </xf>
    <xf numFmtId="0" fontId="25" fillId="0" borderId="11" xfId="0" applyFont="1" applyBorder="1" applyAlignment="1">
      <alignment horizontal="left"/>
    </xf>
    <xf numFmtId="0" fontId="9" fillId="0" borderId="10" xfId="0" applyFont="1" applyBorder="1" applyAlignment="1">
      <alignment horizontal="left" vertical="top" wrapText="1"/>
    </xf>
    <xf numFmtId="0" fontId="4" fillId="0" borderId="10" xfId="0" applyFont="1" applyBorder="1"/>
    <xf numFmtId="0" fontId="10" fillId="0" borderId="10" xfId="0" applyFont="1" applyBorder="1" applyAlignment="1">
      <alignment horizontal="left" vertical="top" wrapText="1"/>
    </xf>
    <xf numFmtId="0" fontId="0" fillId="0" borderId="10" xfId="0" applyBorder="1"/>
    <xf numFmtId="0" fontId="5" fillId="0" borderId="10" xfId="0" applyFont="1" applyBorder="1" applyAlignment="1">
      <alignment vertical="center" wrapText="1"/>
    </xf>
    <xf numFmtId="0" fontId="2" fillId="0" borderId="10" xfId="0" applyFont="1" applyBorder="1" applyAlignment="1">
      <alignment horizontal="center"/>
    </xf>
    <xf numFmtId="0" fontId="1" fillId="0" borderId="10" xfId="0" applyFont="1" applyBorder="1" applyAlignment="1">
      <alignment horizontal="center"/>
    </xf>
    <xf numFmtId="0" fontId="25" fillId="0" borderId="10" xfId="0" applyFont="1" applyBorder="1" applyAlignment="1">
      <alignment horizontal="left"/>
    </xf>
    <xf numFmtId="0" fontId="2" fillId="0" borderId="10" xfId="0" applyFont="1" applyBorder="1" applyAlignment="1">
      <alignment horizontal="left"/>
    </xf>
    <xf numFmtId="0" fontId="25" fillId="0" borderId="10" xfId="0" applyFont="1" applyBorder="1" applyAlignment="1">
      <alignment horizontal="center" wrapText="1"/>
    </xf>
    <xf numFmtId="0" fontId="9" fillId="0" borderId="12" xfId="0" applyFont="1" applyBorder="1" applyAlignment="1">
      <alignment horizontal="left" vertical="top" wrapText="1"/>
    </xf>
    <xf numFmtId="0" fontId="4" fillId="0" borderId="8" xfId="0" applyFont="1" applyBorder="1"/>
    <xf numFmtId="0" fontId="4" fillId="0" borderId="15" xfId="0" applyFont="1" applyBorder="1"/>
    <xf numFmtId="0" fontId="5" fillId="0" borderId="12" xfId="0" applyFont="1" applyBorder="1" applyAlignment="1">
      <alignment vertical="center" wrapText="1"/>
    </xf>
    <xf numFmtId="0" fontId="4" fillId="0" borderId="13" xfId="0" applyFont="1" applyBorder="1"/>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abSelected="1" workbookViewId="0">
      <selection sqref="A1:J1"/>
    </sheetView>
  </sheetViews>
  <sheetFormatPr defaultColWidth="14.44140625" defaultRowHeight="15" customHeight="1"/>
  <cols>
    <col min="1" max="1" width="4.5546875" customWidth="1"/>
    <col min="2" max="10" width="12.33203125" customWidth="1"/>
    <col min="11" max="11" width="8.6640625" customWidth="1"/>
  </cols>
  <sheetData>
    <row r="1" spans="1:10" ht="18">
      <c r="A1" s="149" t="s">
        <v>0</v>
      </c>
      <c r="B1" s="145"/>
      <c r="C1" s="145"/>
      <c r="D1" s="145"/>
      <c r="E1" s="145"/>
      <c r="F1" s="145"/>
      <c r="G1" s="145"/>
      <c r="H1" s="145"/>
      <c r="I1" s="145"/>
      <c r="J1" s="145"/>
    </row>
    <row r="2" spans="1:10" ht="14.4">
      <c r="A2" s="150" t="s">
        <v>1</v>
      </c>
      <c r="B2" s="145"/>
      <c r="C2" s="145"/>
      <c r="D2" s="145"/>
      <c r="E2" s="145"/>
      <c r="F2" s="145"/>
      <c r="G2" s="145"/>
      <c r="H2" s="145"/>
      <c r="I2" s="145"/>
      <c r="J2" s="145"/>
    </row>
    <row r="3" spans="1:10" ht="18">
      <c r="A3" s="149" t="s">
        <v>2</v>
      </c>
      <c r="B3" s="145"/>
      <c r="C3" s="145"/>
      <c r="D3" s="145"/>
      <c r="E3" s="145"/>
      <c r="F3" s="145"/>
      <c r="G3" s="145"/>
      <c r="H3" s="145"/>
      <c r="I3" s="145"/>
      <c r="J3" s="145"/>
    </row>
    <row r="4" spans="1:10" ht="14.4">
      <c r="B4" s="2" t="s">
        <v>3</v>
      </c>
      <c r="C4" s="2"/>
      <c r="D4" s="2"/>
      <c r="E4" s="1"/>
      <c r="F4" s="2"/>
    </row>
    <row r="5" spans="1:10" ht="14.4">
      <c r="B5" s="2" t="s">
        <v>4</v>
      </c>
      <c r="C5" s="2"/>
      <c r="D5" s="2"/>
      <c r="E5" s="1"/>
      <c r="F5" s="2"/>
    </row>
    <row r="6" spans="1:10" ht="14.4">
      <c r="B6" s="2" t="s">
        <v>5</v>
      </c>
      <c r="C6" s="2"/>
      <c r="E6" s="3"/>
    </row>
    <row r="7" spans="1:10" ht="15" customHeight="1">
      <c r="B7" s="151" t="s">
        <v>6</v>
      </c>
      <c r="C7" s="151" t="s">
        <v>7</v>
      </c>
      <c r="D7" s="151" t="s">
        <v>8</v>
      </c>
      <c r="E7" s="146" t="s">
        <v>9</v>
      </c>
      <c r="F7" s="147"/>
      <c r="G7" s="147"/>
      <c r="H7" s="147"/>
      <c r="I7" s="147"/>
      <c r="J7" s="148"/>
    </row>
    <row r="8" spans="1:10" ht="86.4">
      <c r="B8" s="152"/>
      <c r="C8" s="152"/>
      <c r="D8" s="152"/>
      <c r="E8" s="4" t="s">
        <v>10</v>
      </c>
      <c r="F8" s="5" t="s">
        <v>11</v>
      </c>
      <c r="G8" s="6" t="s">
        <v>12</v>
      </c>
      <c r="H8" s="6" t="s">
        <v>13</v>
      </c>
      <c r="I8" s="6" t="s">
        <v>14</v>
      </c>
      <c r="J8" s="6" t="s">
        <v>15</v>
      </c>
    </row>
    <row r="9" spans="1:10" ht="47.25" customHeight="1">
      <c r="B9" s="7"/>
      <c r="C9" s="7"/>
      <c r="D9" s="7"/>
      <c r="E9" s="8" t="s">
        <v>16</v>
      </c>
      <c r="F9" s="9"/>
      <c r="G9" s="7"/>
      <c r="H9" s="7"/>
      <c r="I9" s="7"/>
      <c r="J9" s="7"/>
    </row>
    <row r="10" spans="1:10" ht="47.25" customHeight="1">
      <c r="B10" s="7"/>
      <c r="C10" s="7"/>
      <c r="D10" s="7"/>
      <c r="E10" s="10" t="s">
        <v>17</v>
      </c>
      <c r="F10" s="7"/>
      <c r="G10" s="7"/>
      <c r="H10" s="7"/>
      <c r="I10" s="7"/>
      <c r="J10" s="7"/>
    </row>
    <row r="11" spans="1:10" ht="47.25" customHeight="1">
      <c r="B11" s="7"/>
      <c r="C11" s="7"/>
      <c r="D11" s="7"/>
      <c r="E11" s="10" t="s">
        <v>18</v>
      </c>
      <c r="F11" s="7"/>
      <c r="G11" s="7"/>
      <c r="H11" s="7"/>
      <c r="I11" s="7"/>
      <c r="J11" s="7"/>
    </row>
    <row r="12" spans="1:10" ht="47.25" customHeight="1">
      <c r="B12" s="7"/>
      <c r="C12" s="7"/>
      <c r="D12" s="7"/>
      <c r="E12" s="10" t="s">
        <v>19</v>
      </c>
      <c r="F12" s="7"/>
      <c r="G12" s="7"/>
      <c r="H12" s="7"/>
      <c r="I12" s="7"/>
      <c r="J12" s="7"/>
    </row>
    <row r="13" spans="1:10" ht="47.25" customHeight="1">
      <c r="B13" s="7"/>
      <c r="C13" s="7"/>
      <c r="D13" s="7"/>
      <c r="E13" s="10" t="s">
        <v>20</v>
      </c>
      <c r="F13" s="7"/>
      <c r="G13" s="7"/>
      <c r="H13" s="7"/>
      <c r="I13" s="7"/>
      <c r="J13" s="7"/>
    </row>
    <row r="14" spans="1:10" ht="14.4">
      <c r="E14" s="3"/>
    </row>
    <row r="15" spans="1:10" ht="14.4">
      <c r="E15" s="3"/>
    </row>
    <row r="16" spans="1:10" ht="14.4">
      <c r="E16" s="3"/>
    </row>
    <row r="17" spans="5:10" ht="14.4">
      <c r="E17" s="3"/>
    </row>
    <row r="18" spans="5:10" ht="14.4">
      <c r="E18" s="3"/>
    </row>
    <row r="19" spans="5:10" ht="14.4">
      <c r="E19" s="3"/>
    </row>
    <row r="20" spans="5:10" ht="15.6">
      <c r="E20" s="3"/>
      <c r="G20" s="144" t="s">
        <v>21</v>
      </c>
      <c r="H20" s="145"/>
      <c r="I20" s="145"/>
      <c r="J20" s="145"/>
    </row>
    <row r="21" spans="5:10" ht="15.75" customHeight="1">
      <c r="E21" s="3"/>
    </row>
    <row r="22" spans="5:10" ht="15.75" customHeight="1">
      <c r="E22" s="3"/>
    </row>
    <row r="23" spans="5:10" ht="15.75" customHeight="1">
      <c r="E23" s="3"/>
    </row>
    <row r="24" spans="5:10" ht="15.75" customHeight="1">
      <c r="E24" s="3"/>
    </row>
    <row r="25" spans="5:10" ht="15.75" customHeight="1">
      <c r="E25" s="3"/>
    </row>
    <row r="26" spans="5:10" ht="15.75" customHeight="1">
      <c r="E26" s="3"/>
    </row>
    <row r="27" spans="5:10" ht="15.75" customHeight="1">
      <c r="E27" s="3"/>
    </row>
    <row r="28" spans="5:10" ht="15.75" customHeight="1">
      <c r="E28" s="3"/>
    </row>
    <row r="29" spans="5:10" ht="15.75" customHeight="1">
      <c r="E29" s="3"/>
    </row>
    <row r="30" spans="5:10" ht="15.75" customHeight="1">
      <c r="E30" s="3"/>
    </row>
    <row r="31" spans="5:10" ht="15.75" customHeight="1">
      <c r="E31" s="3"/>
    </row>
    <row r="32" spans="5:10" ht="15.75" customHeight="1">
      <c r="E32" s="3"/>
    </row>
    <row r="33" spans="5:5" ht="15.75" customHeight="1">
      <c r="E33" s="3"/>
    </row>
    <row r="34" spans="5:5" ht="15.75" customHeight="1">
      <c r="E34" s="3"/>
    </row>
    <row r="35" spans="5:5" ht="15.75" customHeight="1">
      <c r="E35" s="3"/>
    </row>
    <row r="36" spans="5:5" ht="15.75" customHeight="1">
      <c r="E36" s="3"/>
    </row>
    <row r="37" spans="5:5" ht="15.75" customHeight="1">
      <c r="E37" s="3"/>
    </row>
    <row r="38" spans="5:5" ht="15.75" customHeight="1">
      <c r="E38" s="3"/>
    </row>
    <row r="39" spans="5:5" ht="15.75" customHeight="1">
      <c r="E39" s="3"/>
    </row>
    <row r="40" spans="5:5" ht="15.75" customHeight="1">
      <c r="E40" s="3"/>
    </row>
    <row r="41" spans="5:5" ht="15.75" customHeight="1">
      <c r="E41" s="3"/>
    </row>
    <row r="42" spans="5:5" ht="15.75" customHeight="1">
      <c r="E42" s="3"/>
    </row>
    <row r="43" spans="5:5" ht="15.75" customHeight="1">
      <c r="E43" s="3"/>
    </row>
    <row r="44" spans="5:5" ht="15.75" customHeight="1">
      <c r="E44" s="3"/>
    </row>
    <row r="45" spans="5:5" ht="15.75" customHeight="1">
      <c r="E45" s="3"/>
    </row>
    <row r="46" spans="5:5" ht="15.75" customHeight="1">
      <c r="E46" s="3"/>
    </row>
    <row r="47" spans="5:5" ht="15.75" customHeight="1">
      <c r="E47" s="3"/>
    </row>
    <row r="48" spans="5:5" ht="15.75" customHeight="1">
      <c r="E48" s="3"/>
    </row>
    <row r="49" spans="5:5" ht="15.75" customHeight="1">
      <c r="E49" s="3"/>
    </row>
    <row r="50" spans="5:5" ht="15.75" customHeight="1">
      <c r="E50" s="3"/>
    </row>
    <row r="51" spans="5:5" ht="15.75" customHeight="1">
      <c r="E51" s="3"/>
    </row>
    <row r="52" spans="5:5" ht="15.75" customHeight="1">
      <c r="E52" s="3"/>
    </row>
    <row r="53" spans="5:5" ht="15.75" customHeight="1">
      <c r="E53" s="3"/>
    </row>
    <row r="54" spans="5:5" ht="15.75" customHeight="1">
      <c r="E54" s="3"/>
    </row>
    <row r="55" spans="5:5" ht="15.75" customHeight="1">
      <c r="E55" s="3"/>
    </row>
    <row r="56" spans="5:5" ht="15.75" customHeight="1">
      <c r="E56" s="3"/>
    </row>
    <row r="57" spans="5:5" ht="15.75" customHeight="1">
      <c r="E57" s="3"/>
    </row>
    <row r="58" spans="5:5" ht="15.75" customHeight="1">
      <c r="E58" s="3"/>
    </row>
    <row r="59" spans="5:5" ht="15.75" customHeight="1">
      <c r="E59" s="3"/>
    </row>
    <row r="60" spans="5:5" ht="15.75" customHeight="1">
      <c r="E60" s="3"/>
    </row>
    <row r="61" spans="5:5" ht="15.75" customHeight="1">
      <c r="E61" s="3"/>
    </row>
    <row r="62" spans="5:5" ht="15.75" customHeight="1">
      <c r="E62" s="3"/>
    </row>
    <row r="63" spans="5:5" ht="15.75" customHeight="1">
      <c r="E63" s="3"/>
    </row>
    <row r="64" spans="5:5" ht="15.75" customHeight="1">
      <c r="E64" s="3"/>
    </row>
    <row r="65" spans="5:5" ht="15.75" customHeight="1">
      <c r="E65" s="3"/>
    </row>
    <row r="66" spans="5:5" ht="15.75" customHeight="1">
      <c r="E66" s="3"/>
    </row>
    <row r="67" spans="5:5" ht="15.75" customHeight="1">
      <c r="E67" s="3"/>
    </row>
    <row r="68" spans="5:5" ht="15.75" customHeight="1">
      <c r="E68" s="3"/>
    </row>
    <row r="69" spans="5:5" ht="15.75" customHeight="1">
      <c r="E69" s="3"/>
    </row>
    <row r="70" spans="5:5" ht="15.75" customHeight="1">
      <c r="E70" s="3"/>
    </row>
    <row r="71" spans="5:5" ht="15.75" customHeight="1">
      <c r="E71" s="3"/>
    </row>
    <row r="72" spans="5:5" ht="15.75" customHeight="1">
      <c r="E72" s="3"/>
    </row>
    <row r="73" spans="5:5" ht="15.75" customHeight="1">
      <c r="E73" s="3"/>
    </row>
    <row r="74" spans="5:5" ht="15.75" customHeight="1">
      <c r="E74" s="3"/>
    </row>
    <row r="75" spans="5:5" ht="15.75" customHeight="1">
      <c r="E75" s="3"/>
    </row>
    <row r="76" spans="5:5" ht="15.75" customHeight="1">
      <c r="E76" s="3"/>
    </row>
    <row r="77" spans="5:5" ht="15.75" customHeight="1">
      <c r="E77" s="3"/>
    </row>
    <row r="78" spans="5:5" ht="15.75" customHeight="1">
      <c r="E78" s="3"/>
    </row>
    <row r="79" spans="5:5" ht="15.75" customHeight="1">
      <c r="E79" s="3"/>
    </row>
    <row r="80" spans="5:5" ht="15.75" customHeight="1">
      <c r="E80" s="3"/>
    </row>
    <row r="81" spans="5:5" ht="15.75" customHeight="1">
      <c r="E81" s="3"/>
    </row>
    <row r="82" spans="5:5" ht="15.75" customHeight="1">
      <c r="E82" s="3"/>
    </row>
    <row r="83" spans="5:5" ht="15.75" customHeight="1">
      <c r="E83" s="3"/>
    </row>
    <row r="84" spans="5:5" ht="15.75" customHeight="1">
      <c r="E84" s="3"/>
    </row>
    <row r="85" spans="5:5" ht="15.75" customHeight="1">
      <c r="E85" s="3"/>
    </row>
    <row r="86" spans="5:5" ht="15.75" customHeight="1">
      <c r="E86" s="3"/>
    </row>
    <row r="87" spans="5:5" ht="15.75" customHeight="1">
      <c r="E87" s="3"/>
    </row>
    <row r="88" spans="5:5" ht="15.75" customHeight="1">
      <c r="E88" s="3"/>
    </row>
    <row r="89" spans="5:5" ht="15.75" customHeight="1">
      <c r="E89" s="3"/>
    </row>
    <row r="90" spans="5:5" ht="15.75" customHeight="1">
      <c r="E90" s="3"/>
    </row>
    <row r="91" spans="5:5" ht="15.75" customHeight="1">
      <c r="E91" s="3"/>
    </row>
    <row r="92" spans="5:5" ht="15.75" customHeight="1">
      <c r="E92" s="3"/>
    </row>
    <row r="93" spans="5:5" ht="15.75" customHeight="1">
      <c r="E93" s="3"/>
    </row>
    <row r="94" spans="5:5" ht="15.75" customHeight="1">
      <c r="E94" s="3"/>
    </row>
    <row r="95" spans="5:5" ht="15.75" customHeight="1">
      <c r="E95" s="3"/>
    </row>
    <row r="96" spans="5:5" ht="15.75" customHeight="1">
      <c r="E96" s="3"/>
    </row>
    <row r="97" spans="5:5" ht="15.75" customHeight="1">
      <c r="E97" s="3"/>
    </row>
    <row r="98" spans="5:5" ht="15.75" customHeight="1">
      <c r="E98" s="3"/>
    </row>
    <row r="99" spans="5:5" ht="15.75" customHeight="1">
      <c r="E99" s="3"/>
    </row>
    <row r="100" spans="5:5" ht="15.75" customHeight="1">
      <c r="E100" s="3"/>
    </row>
  </sheetData>
  <mergeCells count="8">
    <mergeCell ref="G20:J20"/>
    <mergeCell ref="E7:J7"/>
    <mergeCell ref="A1:J1"/>
    <mergeCell ref="A2:J2"/>
    <mergeCell ref="A3:J3"/>
    <mergeCell ref="B7:B8"/>
    <mergeCell ref="C7:C8"/>
    <mergeCell ref="D7:D8"/>
  </mergeCells>
  <pageMargins left="0.7" right="0.7" top="0.75" bottom="0.75" header="0" footer="0"/>
  <pageSetup scale="9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5" zoomScale="80" zoomScaleNormal="80" workbookViewId="0">
      <selection activeCell="A33" sqref="A33:XFD33"/>
    </sheetView>
  </sheetViews>
  <sheetFormatPr defaultRowHeight="14.4"/>
  <cols>
    <col min="3" max="3" width="20" customWidth="1"/>
    <col min="5" max="5" width="77.44140625" customWidth="1"/>
    <col min="7" max="7" width="4.6640625" customWidth="1"/>
    <col min="8" max="8" width="16.6640625" customWidth="1"/>
    <col min="9" max="9" width="14.109375" customWidth="1"/>
    <col min="10" max="10" width="11.4414062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1" t="s">
        <v>58</v>
      </c>
      <c r="B4" s="160"/>
      <c r="C4" s="160"/>
      <c r="D4" s="2"/>
      <c r="E4" s="2"/>
      <c r="F4" s="2"/>
      <c r="G4" s="2"/>
    </row>
    <row r="5" spans="1:10">
      <c r="A5" s="161" t="s">
        <v>64</v>
      </c>
      <c r="B5" s="161"/>
      <c r="C5" s="161"/>
      <c r="D5" s="2"/>
      <c r="E5" s="2"/>
      <c r="F5" s="2"/>
      <c r="G5" s="2"/>
    </row>
    <row r="6" spans="1:10">
      <c r="A6" s="161" t="s">
        <v>80</v>
      </c>
      <c r="B6" s="161"/>
      <c r="C6" s="161"/>
    </row>
    <row r="7" spans="1:10" ht="72">
      <c r="A7" s="88" t="s">
        <v>23</v>
      </c>
      <c r="B7" s="88" t="s">
        <v>24</v>
      </c>
      <c r="C7" s="167" t="s">
        <v>25</v>
      </c>
      <c r="D7" s="164"/>
      <c r="E7" s="88" t="s">
        <v>26</v>
      </c>
      <c r="F7" s="89" t="s">
        <v>27</v>
      </c>
      <c r="G7" s="88" t="s">
        <v>28</v>
      </c>
      <c r="H7" s="90" t="s">
        <v>12</v>
      </c>
      <c r="I7" s="90" t="s">
        <v>13</v>
      </c>
      <c r="J7" s="90" t="s">
        <v>14</v>
      </c>
    </row>
    <row r="8" spans="1:10">
      <c r="A8" s="91">
        <v>1</v>
      </c>
      <c r="B8" s="91">
        <v>2</v>
      </c>
      <c r="C8" s="91">
        <v>3</v>
      </c>
      <c r="D8" s="59"/>
      <c r="E8" s="91">
        <v>5</v>
      </c>
      <c r="F8" s="91">
        <v>6</v>
      </c>
      <c r="G8" s="91">
        <v>7</v>
      </c>
      <c r="H8" s="92">
        <v>6</v>
      </c>
      <c r="I8" s="92">
        <v>7</v>
      </c>
      <c r="J8" s="92">
        <v>8</v>
      </c>
    </row>
    <row r="9" spans="1:10" ht="66">
      <c r="A9" s="163" t="s">
        <v>30</v>
      </c>
      <c r="B9" s="165" t="s">
        <v>31</v>
      </c>
      <c r="C9" s="163" t="s">
        <v>32</v>
      </c>
      <c r="D9" s="58" t="s">
        <v>33</v>
      </c>
      <c r="E9" s="57"/>
      <c r="F9" s="57"/>
      <c r="G9" s="57"/>
      <c r="H9" s="81"/>
      <c r="I9" s="81"/>
      <c r="J9" s="81"/>
    </row>
    <row r="10" spans="1:10" ht="79.2">
      <c r="A10" s="164"/>
      <c r="B10" s="164"/>
      <c r="C10" s="164"/>
      <c r="D10" s="58" t="s">
        <v>34</v>
      </c>
      <c r="E10" s="57"/>
      <c r="F10" s="57"/>
      <c r="G10" s="57"/>
      <c r="H10" s="81"/>
      <c r="I10" s="81"/>
      <c r="J10" s="81"/>
    </row>
    <row r="11" spans="1:10" ht="66">
      <c r="A11" s="164"/>
      <c r="B11" s="164"/>
      <c r="C11" s="163" t="s">
        <v>35</v>
      </c>
      <c r="D11" s="58" t="s">
        <v>33</v>
      </c>
      <c r="E11" s="57"/>
      <c r="F11" s="57"/>
      <c r="G11" s="57"/>
      <c r="H11" s="81"/>
      <c r="I11" s="81"/>
      <c r="J11" s="81"/>
    </row>
    <row r="12" spans="1:10" ht="79.2">
      <c r="A12" s="164"/>
      <c r="B12" s="164"/>
      <c r="C12" s="164"/>
      <c r="D12" s="58" t="s">
        <v>37</v>
      </c>
      <c r="E12" s="57"/>
      <c r="F12" s="57"/>
      <c r="G12" s="57"/>
      <c r="H12" s="81"/>
      <c r="I12" s="81"/>
      <c r="J12" s="81"/>
    </row>
    <row r="13" spans="1:10" ht="66">
      <c r="A13" s="164"/>
      <c r="B13" s="164"/>
      <c r="C13" s="163" t="s">
        <v>38</v>
      </c>
      <c r="D13" s="82" t="s">
        <v>33</v>
      </c>
      <c r="E13" s="41"/>
      <c r="F13" s="57"/>
      <c r="G13" s="57"/>
      <c r="H13" s="81"/>
      <c r="I13" s="81"/>
      <c r="J13" s="81"/>
    </row>
    <row r="14" spans="1:10" ht="79.2">
      <c r="A14" s="164"/>
      <c r="B14" s="164"/>
      <c r="C14" s="164"/>
      <c r="D14" s="58" t="s">
        <v>34</v>
      </c>
      <c r="E14" s="27"/>
      <c r="F14" s="57"/>
      <c r="G14" s="57"/>
      <c r="H14" s="81"/>
      <c r="I14" s="81"/>
      <c r="J14" s="81"/>
    </row>
    <row r="15" spans="1:10" ht="26.4">
      <c r="A15" s="164"/>
      <c r="B15" s="163" t="s">
        <v>40</v>
      </c>
      <c r="C15" s="165" t="s">
        <v>41</v>
      </c>
      <c r="D15" s="80" t="s">
        <v>42</v>
      </c>
      <c r="E15" s="59"/>
      <c r="F15" s="59"/>
      <c r="G15" s="59"/>
      <c r="H15" s="81"/>
      <c r="I15" s="81"/>
      <c r="J15" s="81"/>
    </row>
    <row r="16" spans="1:10" ht="26.4">
      <c r="A16" s="164"/>
      <c r="B16" s="164"/>
      <c r="C16" s="164"/>
      <c r="D16" s="80" t="s">
        <v>43</v>
      </c>
      <c r="E16" s="59"/>
      <c r="F16" s="59"/>
      <c r="G16" s="59"/>
      <c r="H16" s="81"/>
      <c r="I16" s="81"/>
      <c r="J16" s="81"/>
    </row>
    <row r="17" spans="1:10" ht="241.5" customHeight="1">
      <c r="A17" s="164"/>
      <c r="B17" s="164"/>
      <c r="C17" s="163" t="s">
        <v>44</v>
      </c>
      <c r="D17" s="80" t="s">
        <v>45</v>
      </c>
      <c r="E17" s="64" t="s">
        <v>167</v>
      </c>
      <c r="F17" s="75"/>
      <c r="G17" s="59"/>
      <c r="H17" s="60">
        <v>380000</v>
      </c>
      <c r="I17" s="124" t="s">
        <v>143</v>
      </c>
      <c r="J17">
        <f>H17*1.15</f>
        <v>436999.99999999994</v>
      </c>
    </row>
    <row r="18" spans="1:10" ht="26.4">
      <c r="A18" s="164"/>
      <c r="B18" s="164"/>
      <c r="C18" s="164"/>
      <c r="D18" s="80" t="s">
        <v>46</v>
      </c>
      <c r="E18" s="51"/>
      <c r="F18" s="75"/>
      <c r="G18" s="59"/>
      <c r="H18" s="61"/>
      <c r="I18" s="66"/>
      <c r="J18" s="81"/>
    </row>
    <row r="19" spans="1:10">
      <c r="A19" s="164"/>
      <c r="B19" s="163" t="s">
        <v>47</v>
      </c>
      <c r="C19" s="80" t="s">
        <v>48</v>
      </c>
      <c r="D19" s="57"/>
      <c r="E19" s="57"/>
      <c r="F19" s="57"/>
      <c r="G19" s="57"/>
      <c r="H19" s="81"/>
      <c r="I19" s="81"/>
      <c r="J19" s="81"/>
    </row>
    <row r="20" spans="1:10">
      <c r="A20" s="164"/>
      <c r="B20" s="164"/>
      <c r="C20" s="80" t="s">
        <v>49</v>
      </c>
      <c r="D20" s="57"/>
      <c r="E20" s="57"/>
      <c r="F20" s="57"/>
      <c r="G20" s="57"/>
      <c r="H20" s="81"/>
      <c r="I20" s="81"/>
      <c r="J20" s="81"/>
    </row>
    <row r="21" spans="1:10">
      <c r="A21" s="164"/>
      <c r="B21" s="164"/>
      <c r="C21" s="80" t="s">
        <v>50</v>
      </c>
      <c r="D21" s="58"/>
      <c r="E21" s="58"/>
      <c r="F21" s="58"/>
      <c r="G21" s="58"/>
      <c r="H21" s="81"/>
      <c r="I21" s="81"/>
      <c r="J21" s="81"/>
    </row>
    <row r="22" spans="1:10" ht="26.4">
      <c r="A22" s="163" t="s">
        <v>51</v>
      </c>
      <c r="B22" s="80" t="s">
        <v>52</v>
      </c>
      <c r="C22" s="59"/>
      <c r="D22" s="59"/>
      <c r="E22" s="93"/>
      <c r="F22" s="75"/>
      <c r="G22" s="59"/>
      <c r="H22" s="35"/>
      <c r="I22" s="87"/>
      <c r="J22" s="81"/>
    </row>
    <row r="23" spans="1:10" ht="26.4">
      <c r="A23" s="164"/>
      <c r="B23" s="80" t="s">
        <v>53</v>
      </c>
      <c r="C23" s="59"/>
      <c r="D23" s="59"/>
      <c r="E23" s="59"/>
      <c r="F23" s="59"/>
      <c r="G23" s="59"/>
      <c r="H23" s="81"/>
      <c r="I23" s="81"/>
      <c r="J23" s="81"/>
    </row>
    <row r="24" spans="1:10" ht="26.4">
      <c r="A24" s="164"/>
      <c r="B24" s="80" t="s">
        <v>54</v>
      </c>
      <c r="C24" s="59"/>
      <c r="D24" s="59"/>
      <c r="E24" s="59"/>
      <c r="F24" s="59"/>
      <c r="G24" s="59"/>
      <c r="H24" s="81"/>
      <c r="I24" s="81"/>
      <c r="J24" s="81"/>
    </row>
    <row r="25" spans="1:10">
      <c r="A25" s="164"/>
      <c r="B25" s="80" t="s">
        <v>55</v>
      </c>
      <c r="C25" s="59"/>
      <c r="D25" s="59"/>
      <c r="E25" s="59"/>
      <c r="F25" s="59"/>
      <c r="G25" s="59"/>
      <c r="H25" s="81"/>
      <c r="I25" s="81"/>
      <c r="J25" s="81"/>
    </row>
    <row r="26" spans="1:10" ht="79.2">
      <c r="A26" s="58"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6:C6"/>
    <mergeCell ref="A1:G1"/>
    <mergeCell ref="A2:G2"/>
    <mergeCell ref="A3:G3"/>
    <mergeCell ref="A4:C4"/>
    <mergeCell ref="A5:C5"/>
    <mergeCell ref="A22:A25"/>
    <mergeCell ref="A27:J27"/>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9" zoomScale="70" zoomScaleNormal="70" workbookViewId="0">
      <selection activeCell="E49" sqref="E49"/>
    </sheetView>
  </sheetViews>
  <sheetFormatPr defaultRowHeight="14.4"/>
  <cols>
    <col min="5" max="5" width="114.109375" customWidth="1"/>
    <col min="8" max="8" width="17.6640625" customWidth="1"/>
    <col min="9" max="9" width="17.5546875" customWidth="1"/>
    <col min="10" max="10" width="15.3320312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160"/>
      <c r="E4" s="2"/>
      <c r="F4" s="2"/>
      <c r="G4" s="2"/>
    </row>
    <row r="5" spans="1:10">
      <c r="A5" s="161" t="s">
        <v>168</v>
      </c>
      <c r="B5" s="161"/>
      <c r="C5" s="161"/>
      <c r="D5" s="161"/>
      <c r="E5" s="2"/>
      <c r="F5" s="2"/>
      <c r="G5" s="2"/>
    </row>
    <row r="6" spans="1:10">
      <c r="A6" s="162" t="s">
        <v>81</v>
      </c>
      <c r="B6" s="162"/>
      <c r="C6" s="162"/>
      <c r="D6" s="162"/>
    </row>
    <row r="7" spans="1:10" ht="57.6">
      <c r="A7" s="95" t="s">
        <v>23</v>
      </c>
      <c r="B7" s="95" t="s">
        <v>24</v>
      </c>
      <c r="C7" s="176" t="s">
        <v>25</v>
      </c>
      <c r="D7" s="177"/>
      <c r="E7" s="95" t="s">
        <v>26</v>
      </c>
      <c r="F7" s="96" t="s">
        <v>27</v>
      </c>
      <c r="G7" s="95" t="s">
        <v>28</v>
      </c>
      <c r="H7" s="97" t="s">
        <v>12</v>
      </c>
      <c r="I7" s="97" t="s">
        <v>13</v>
      </c>
      <c r="J7" s="97" t="s">
        <v>14</v>
      </c>
    </row>
    <row r="8" spans="1:10">
      <c r="A8" s="91">
        <v>1</v>
      </c>
      <c r="B8" s="91">
        <v>2</v>
      </c>
      <c r="C8" s="91">
        <v>3</v>
      </c>
      <c r="D8" s="59"/>
      <c r="E8" s="91">
        <v>5</v>
      </c>
      <c r="F8" s="91">
        <v>6</v>
      </c>
      <c r="G8" s="91">
        <v>7</v>
      </c>
      <c r="H8" s="92">
        <v>6</v>
      </c>
      <c r="I8" s="92">
        <v>7</v>
      </c>
      <c r="J8" s="92">
        <v>8</v>
      </c>
    </row>
    <row r="9" spans="1:10" ht="66">
      <c r="A9" s="163" t="s">
        <v>30</v>
      </c>
      <c r="B9" s="165" t="s">
        <v>31</v>
      </c>
      <c r="C9" s="163" t="s">
        <v>32</v>
      </c>
      <c r="D9" s="58" t="s">
        <v>33</v>
      </c>
      <c r="E9" s="57"/>
      <c r="F9" s="57"/>
      <c r="G9" s="57"/>
      <c r="H9" s="81"/>
      <c r="I9" s="81"/>
      <c r="J9" s="81"/>
    </row>
    <row r="10" spans="1:10" ht="79.2">
      <c r="A10" s="164"/>
      <c r="B10" s="164"/>
      <c r="C10" s="164"/>
      <c r="D10" s="58" t="s">
        <v>34</v>
      </c>
      <c r="E10" s="57"/>
      <c r="F10" s="57"/>
      <c r="G10" s="57"/>
      <c r="H10" s="81"/>
      <c r="I10" s="81"/>
      <c r="J10" s="81"/>
    </row>
    <row r="11" spans="1:10" ht="66">
      <c r="A11" s="164"/>
      <c r="B11" s="164"/>
      <c r="C11" s="163" t="s">
        <v>35</v>
      </c>
      <c r="D11" s="58" t="s">
        <v>33</v>
      </c>
      <c r="E11" s="57"/>
      <c r="F11" s="57"/>
      <c r="G11" s="57"/>
      <c r="H11" s="81"/>
      <c r="I11" s="81"/>
      <c r="J11" s="81"/>
    </row>
    <row r="12" spans="1:10" ht="79.2">
      <c r="A12" s="164"/>
      <c r="B12" s="164"/>
      <c r="C12" s="164"/>
      <c r="D12" s="58" t="s">
        <v>37</v>
      </c>
      <c r="E12" s="57"/>
      <c r="F12" s="57"/>
      <c r="G12" s="57"/>
      <c r="H12" s="81"/>
      <c r="I12" s="81"/>
      <c r="J12" s="81"/>
    </row>
    <row r="13" spans="1:10" ht="66">
      <c r="A13" s="164"/>
      <c r="B13" s="164"/>
      <c r="C13" s="163" t="s">
        <v>38</v>
      </c>
      <c r="D13" s="82" t="s">
        <v>33</v>
      </c>
      <c r="E13" s="41"/>
      <c r="F13" s="57"/>
      <c r="G13" s="57"/>
      <c r="H13" s="81"/>
      <c r="I13" s="81"/>
      <c r="J13" s="81"/>
    </row>
    <row r="14" spans="1:10" ht="79.2">
      <c r="A14" s="164"/>
      <c r="B14" s="164"/>
      <c r="C14" s="164"/>
      <c r="D14" s="58" t="s">
        <v>34</v>
      </c>
      <c r="E14" s="27"/>
      <c r="F14" s="57"/>
      <c r="G14" s="57"/>
      <c r="H14" s="81"/>
      <c r="I14" s="81"/>
      <c r="J14" s="81"/>
    </row>
    <row r="15" spans="1:10" ht="26.4">
      <c r="A15" s="164"/>
      <c r="B15" s="163" t="s">
        <v>40</v>
      </c>
      <c r="C15" s="165" t="s">
        <v>41</v>
      </c>
      <c r="D15" s="80" t="s">
        <v>42</v>
      </c>
      <c r="E15" s="59"/>
      <c r="F15" s="59"/>
      <c r="G15" s="59"/>
      <c r="H15" s="81"/>
      <c r="I15" s="81"/>
      <c r="J15" s="81"/>
    </row>
    <row r="16" spans="1:10" ht="409.5" customHeight="1">
      <c r="A16" s="164"/>
      <c r="B16" s="164"/>
      <c r="C16" s="164"/>
      <c r="D16" s="80" t="s">
        <v>43</v>
      </c>
      <c r="E16" s="51" t="s">
        <v>82</v>
      </c>
      <c r="F16" s="59"/>
      <c r="G16" s="59"/>
      <c r="H16" s="67">
        <v>300000</v>
      </c>
      <c r="I16" s="128" t="s">
        <v>150</v>
      </c>
      <c r="J16">
        <f>H16*1.1</f>
        <v>330000</v>
      </c>
    </row>
    <row r="17" spans="1:10" ht="26.4">
      <c r="A17" s="164"/>
      <c r="B17" s="164"/>
      <c r="C17" s="163" t="s">
        <v>44</v>
      </c>
      <c r="D17" s="80" t="s">
        <v>45</v>
      </c>
      <c r="E17" s="27"/>
      <c r="F17" s="75"/>
      <c r="G17" s="59"/>
      <c r="H17" s="52"/>
      <c r="I17" s="127"/>
      <c r="J17" s="139"/>
    </row>
    <row r="18" spans="1:10" ht="91.5" customHeight="1">
      <c r="A18" s="164"/>
      <c r="B18" s="164"/>
      <c r="C18" s="164"/>
      <c r="D18" s="80" t="s">
        <v>46</v>
      </c>
      <c r="E18" s="64" t="s">
        <v>83</v>
      </c>
      <c r="F18" s="75"/>
      <c r="G18" s="59"/>
      <c r="H18" s="114">
        <v>253000</v>
      </c>
      <c r="I18" s="67" t="s">
        <v>151</v>
      </c>
      <c r="J18">
        <v>2850000</v>
      </c>
    </row>
    <row r="19" spans="1:10">
      <c r="A19" s="164"/>
      <c r="B19" s="163" t="s">
        <v>47</v>
      </c>
      <c r="C19" s="80" t="s">
        <v>48</v>
      </c>
      <c r="D19" s="57"/>
      <c r="E19" s="57"/>
      <c r="F19" s="57"/>
      <c r="G19" s="57"/>
      <c r="H19" s="81"/>
      <c r="I19" s="81"/>
    </row>
    <row r="20" spans="1:10" ht="26.4">
      <c r="A20" s="164"/>
      <c r="B20" s="164"/>
      <c r="C20" s="80" t="s">
        <v>49</v>
      </c>
      <c r="D20" s="57"/>
      <c r="E20" s="57"/>
      <c r="F20" s="57"/>
      <c r="G20" s="57"/>
      <c r="H20" s="81"/>
      <c r="I20" s="81"/>
    </row>
    <row r="21" spans="1:10">
      <c r="A21" s="164"/>
      <c r="B21" s="164"/>
      <c r="C21" s="80" t="s">
        <v>50</v>
      </c>
      <c r="D21" s="58"/>
      <c r="E21" s="58"/>
      <c r="F21" s="58"/>
      <c r="G21" s="58"/>
      <c r="H21" s="81"/>
      <c r="I21" s="81"/>
    </row>
    <row r="22" spans="1:10" ht="75.599999999999994" customHeight="1">
      <c r="A22" s="163" t="s">
        <v>51</v>
      </c>
      <c r="B22" s="80" t="s">
        <v>52</v>
      </c>
      <c r="C22" s="59"/>
      <c r="D22" s="59"/>
      <c r="E22" s="99" t="s">
        <v>84</v>
      </c>
      <c r="F22" s="75"/>
      <c r="G22" s="59"/>
      <c r="H22" s="67">
        <v>880000</v>
      </c>
      <c r="I22" s="124" t="s">
        <v>152</v>
      </c>
      <c r="J22">
        <f>H22*1.15</f>
        <v>1011999.9999999999</v>
      </c>
    </row>
    <row r="23" spans="1:10" ht="26.4">
      <c r="A23" s="164"/>
      <c r="B23" s="80" t="s">
        <v>53</v>
      </c>
      <c r="C23" s="59"/>
      <c r="D23" s="59"/>
      <c r="E23" s="59"/>
      <c r="F23" s="59"/>
      <c r="G23" s="59"/>
      <c r="H23" s="81"/>
      <c r="I23" s="81"/>
      <c r="J23" s="81"/>
    </row>
    <row r="24" spans="1:10" ht="26.4">
      <c r="A24" s="164"/>
      <c r="B24" s="80" t="s">
        <v>54</v>
      </c>
      <c r="C24" s="59"/>
      <c r="D24" s="59"/>
      <c r="E24" s="59"/>
      <c r="F24" s="59"/>
      <c r="G24" s="59"/>
      <c r="H24" s="81"/>
      <c r="I24" s="81"/>
      <c r="J24" s="81"/>
    </row>
    <row r="25" spans="1:10">
      <c r="A25" s="164"/>
      <c r="B25" s="80" t="s">
        <v>55</v>
      </c>
      <c r="C25" s="59"/>
      <c r="D25" s="59"/>
      <c r="E25" s="59"/>
      <c r="F25" s="59"/>
      <c r="G25" s="59"/>
      <c r="H25" s="81"/>
      <c r="I25" s="81"/>
      <c r="J25" s="81"/>
    </row>
    <row r="26" spans="1:10" ht="79.2">
      <c r="A26" s="58"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D4"/>
    <mergeCell ref="A5:D5"/>
    <mergeCell ref="A6:D6"/>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5" zoomScale="60" zoomScaleNormal="60" workbookViewId="0">
      <selection activeCell="A33" sqref="A33:XFD33"/>
    </sheetView>
  </sheetViews>
  <sheetFormatPr defaultRowHeight="14.4"/>
  <cols>
    <col min="4" max="4" width="12.109375" customWidth="1"/>
    <col min="5" max="5" width="101.88671875" customWidth="1"/>
    <col min="8" max="8" width="14.44140625" customWidth="1"/>
    <col min="9" max="9" width="17" customWidth="1"/>
    <col min="10" max="10" width="16.4414062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160"/>
      <c r="E4" s="160"/>
      <c r="F4" s="160"/>
      <c r="G4" s="2"/>
    </row>
    <row r="5" spans="1:10">
      <c r="A5" s="161" t="s">
        <v>64</v>
      </c>
      <c r="B5" s="161"/>
      <c r="C5" s="161"/>
      <c r="D5" s="161"/>
      <c r="E5" s="161"/>
      <c r="F5" s="161"/>
      <c r="G5" s="2"/>
    </row>
    <row r="6" spans="1:10">
      <c r="A6" s="161" t="s">
        <v>85</v>
      </c>
      <c r="B6" s="161"/>
      <c r="C6" s="161"/>
      <c r="D6" s="161"/>
      <c r="E6" s="161"/>
      <c r="F6" s="161"/>
    </row>
    <row r="7" spans="1:10" ht="57.6">
      <c r="A7" s="88" t="s">
        <v>23</v>
      </c>
      <c r="B7" s="88" t="s">
        <v>24</v>
      </c>
      <c r="C7" s="167" t="s">
        <v>25</v>
      </c>
      <c r="D7" s="164"/>
      <c r="E7" s="88" t="s">
        <v>26</v>
      </c>
      <c r="F7" s="89" t="s">
        <v>27</v>
      </c>
      <c r="G7" s="88" t="s">
        <v>28</v>
      </c>
      <c r="H7" s="90" t="s">
        <v>12</v>
      </c>
      <c r="I7" s="90" t="s">
        <v>13</v>
      </c>
      <c r="J7" s="90" t="s">
        <v>14</v>
      </c>
    </row>
    <row r="8" spans="1:10">
      <c r="A8" s="91">
        <v>1</v>
      </c>
      <c r="B8" s="91">
        <v>2</v>
      </c>
      <c r="C8" s="91">
        <v>3</v>
      </c>
      <c r="D8" s="59"/>
      <c r="E8" s="91">
        <v>5</v>
      </c>
      <c r="F8" s="91">
        <v>6</v>
      </c>
      <c r="G8" s="91">
        <v>7</v>
      </c>
      <c r="H8" s="92">
        <v>6</v>
      </c>
      <c r="I8" s="92">
        <v>7</v>
      </c>
      <c r="J8" s="92">
        <v>8</v>
      </c>
    </row>
    <row r="9" spans="1:10" ht="52.8">
      <c r="A9" s="163" t="s">
        <v>30</v>
      </c>
      <c r="B9" s="165" t="s">
        <v>31</v>
      </c>
      <c r="C9" s="163" t="s">
        <v>32</v>
      </c>
      <c r="D9" s="58" t="s">
        <v>33</v>
      </c>
      <c r="E9" s="57"/>
      <c r="F9" s="57"/>
      <c r="G9" s="57"/>
      <c r="H9" s="81"/>
      <c r="I9" s="81"/>
      <c r="J9" s="81"/>
    </row>
    <row r="10" spans="1:10" ht="52.8">
      <c r="A10" s="164"/>
      <c r="B10" s="164"/>
      <c r="C10" s="164"/>
      <c r="D10" s="58" t="s">
        <v>34</v>
      </c>
      <c r="E10" s="57"/>
      <c r="F10" s="57"/>
      <c r="G10" s="57"/>
      <c r="H10" s="81"/>
      <c r="I10" s="81"/>
      <c r="J10" s="81"/>
    </row>
    <row r="11" spans="1:10" ht="52.8">
      <c r="A11" s="164"/>
      <c r="B11" s="164"/>
      <c r="C11" s="163" t="s">
        <v>35</v>
      </c>
      <c r="D11" s="58" t="s">
        <v>33</v>
      </c>
      <c r="E11" s="57"/>
      <c r="F11" s="57"/>
      <c r="G11" s="57"/>
      <c r="H11" s="81"/>
      <c r="I11" s="81"/>
      <c r="J11" s="81"/>
    </row>
    <row r="12" spans="1:10" ht="52.8">
      <c r="A12" s="164"/>
      <c r="B12" s="164"/>
      <c r="C12" s="164"/>
      <c r="D12" s="58" t="s">
        <v>37</v>
      </c>
      <c r="E12" s="57"/>
      <c r="F12" s="57"/>
      <c r="G12" s="57"/>
      <c r="H12" s="81"/>
      <c r="I12" s="81"/>
      <c r="J12" s="81"/>
    </row>
    <row r="13" spans="1:10" ht="52.8">
      <c r="A13" s="164"/>
      <c r="B13" s="164"/>
      <c r="C13" s="163" t="s">
        <v>38</v>
      </c>
      <c r="D13" s="82" t="s">
        <v>33</v>
      </c>
      <c r="E13" s="41"/>
      <c r="F13" s="57"/>
      <c r="G13" s="57"/>
      <c r="H13" s="81"/>
      <c r="I13" s="81"/>
      <c r="J13" s="81"/>
    </row>
    <row r="14" spans="1:10" ht="52.8">
      <c r="A14" s="164"/>
      <c r="B14" s="164"/>
      <c r="C14" s="164"/>
      <c r="D14" s="58" t="s">
        <v>34</v>
      </c>
      <c r="E14" s="27"/>
      <c r="F14" s="57"/>
      <c r="G14" s="57"/>
      <c r="H14" s="81"/>
      <c r="I14" s="81"/>
      <c r="J14" s="81"/>
    </row>
    <row r="15" spans="1:10" ht="26.4">
      <c r="A15" s="164"/>
      <c r="B15" s="163" t="s">
        <v>40</v>
      </c>
      <c r="C15" s="165" t="s">
        <v>41</v>
      </c>
      <c r="D15" s="80" t="s">
        <v>42</v>
      </c>
      <c r="E15" s="59"/>
      <c r="F15" s="59"/>
      <c r="G15" s="59"/>
      <c r="H15" s="81"/>
      <c r="I15" s="81"/>
      <c r="J15" s="81"/>
    </row>
    <row r="16" spans="1:10" ht="111.6" customHeight="1">
      <c r="A16" s="164"/>
      <c r="B16" s="164"/>
      <c r="C16" s="164"/>
      <c r="D16" s="80" t="s">
        <v>43</v>
      </c>
      <c r="E16" s="100" t="s">
        <v>86</v>
      </c>
      <c r="F16" s="59"/>
      <c r="G16" s="59"/>
      <c r="H16" s="60">
        <v>280000</v>
      </c>
      <c r="I16" s="124" t="s">
        <v>169</v>
      </c>
      <c r="J16">
        <f>H16*1.1</f>
        <v>308000</v>
      </c>
    </row>
    <row r="17" spans="1:10" ht="26.4">
      <c r="A17" s="164"/>
      <c r="B17" s="164"/>
      <c r="C17" s="163" t="s">
        <v>44</v>
      </c>
      <c r="D17" s="80" t="s">
        <v>45</v>
      </c>
      <c r="E17" s="27"/>
      <c r="F17" s="75"/>
      <c r="G17" s="59"/>
      <c r="H17" s="73"/>
      <c r="I17" s="35"/>
      <c r="J17" s="81"/>
    </row>
    <row r="18" spans="1:10">
      <c r="A18" s="164"/>
      <c r="B18" s="164"/>
      <c r="C18" s="164"/>
      <c r="D18" s="80" t="s">
        <v>46</v>
      </c>
      <c r="E18" s="51"/>
      <c r="F18" s="75"/>
      <c r="G18" s="59"/>
      <c r="H18" s="61"/>
      <c r="I18" s="66"/>
      <c r="J18" s="81"/>
    </row>
    <row r="19" spans="1:10">
      <c r="A19" s="164"/>
      <c r="B19" s="163" t="s">
        <v>47</v>
      </c>
      <c r="C19" s="80" t="s">
        <v>48</v>
      </c>
      <c r="D19" s="57"/>
      <c r="E19" s="57"/>
      <c r="F19" s="57"/>
      <c r="G19" s="57"/>
      <c r="H19" s="81"/>
      <c r="I19" s="81"/>
      <c r="J19" s="81"/>
    </row>
    <row r="20" spans="1:10" ht="26.4">
      <c r="A20" s="164"/>
      <c r="B20" s="164"/>
      <c r="C20" s="80" t="s">
        <v>49</v>
      </c>
      <c r="D20" s="57"/>
      <c r="E20" s="57"/>
      <c r="F20" s="57"/>
      <c r="G20" s="57"/>
      <c r="H20" s="81"/>
      <c r="I20" s="81"/>
      <c r="J20" s="81"/>
    </row>
    <row r="21" spans="1:10">
      <c r="A21" s="164"/>
      <c r="B21" s="164"/>
      <c r="C21" s="80" t="s">
        <v>50</v>
      </c>
      <c r="D21" s="58"/>
      <c r="E21" s="58"/>
      <c r="F21" s="58"/>
      <c r="G21" s="58"/>
      <c r="H21" s="81"/>
      <c r="I21" s="81"/>
      <c r="J21" s="81"/>
    </row>
    <row r="22" spans="1:10" ht="26.4">
      <c r="A22" s="163" t="s">
        <v>51</v>
      </c>
      <c r="B22" s="80" t="s">
        <v>52</v>
      </c>
      <c r="C22" s="59"/>
      <c r="D22" s="59"/>
      <c r="E22" s="93"/>
      <c r="F22" s="75"/>
      <c r="G22" s="59"/>
      <c r="H22" s="35"/>
      <c r="I22" s="87"/>
      <c r="J22" s="81"/>
    </row>
    <row r="23" spans="1:10" ht="26.4">
      <c r="A23" s="164"/>
      <c r="B23" s="80" t="s">
        <v>53</v>
      </c>
      <c r="C23" s="59"/>
      <c r="D23" s="59"/>
      <c r="E23" s="59"/>
      <c r="F23" s="59"/>
      <c r="G23" s="59"/>
      <c r="H23" s="81"/>
      <c r="I23" s="81"/>
      <c r="J23" s="81"/>
    </row>
    <row r="24" spans="1:10" ht="26.4">
      <c r="A24" s="164"/>
      <c r="B24" s="80" t="s">
        <v>54</v>
      </c>
      <c r="C24" s="59"/>
      <c r="D24" s="59"/>
      <c r="E24" s="59"/>
      <c r="F24" s="59"/>
      <c r="G24" s="59"/>
      <c r="H24" s="81"/>
      <c r="I24" s="81"/>
      <c r="J24" s="81"/>
    </row>
    <row r="25" spans="1:10">
      <c r="A25" s="164"/>
      <c r="B25" s="80" t="s">
        <v>55</v>
      </c>
      <c r="C25" s="59"/>
      <c r="D25" s="59"/>
      <c r="E25" s="59"/>
      <c r="F25" s="59"/>
      <c r="G25" s="59"/>
      <c r="H25" s="81"/>
      <c r="I25" s="81"/>
      <c r="J25" s="81"/>
    </row>
    <row r="26" spans="1:10" ht="79.2">
      <c r="A26" s="58"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F4"/>
    <mergeCell ref="A5:F5"/>
    <mergeCell ref="A6:F6"/>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8" zoomScale="60" zoomScaleNormal="60" workbookViewId="0">
      <selection activeCell="A33" sqref="A33:XFD33"/>
    </sheetView>
  </sheetViews>
  <sheetFormatPr defaultRowHeight="14.4"/>
  <cols>
    <col min="5" max="5" width="113.5546875" customWidth="1"/>
    <col min="8" max="8" width="13.33203125" customWidth="1"/>
    <col min="9" max="9" width="17.3320312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160"/>
      <c r="E4" s="160"/>
      <c r="F4" s="160"/>
      <c r="G4" s="2"/>
    </row>
    <row r="5" spans="1:10">
      <c r="A5" s="161" t="s">
        <v>64</v>
      </c>
      <c r="B5" s="161"/>
      <c r="C5" s="161"/>
      <c r="D5" s="161"/>
      <c r="E5" s="161"/>
      <c r="F5" s="161"/>
      <c r="G5" s="2"/>
    </row>
    <row r="6" spans="1:10">
      <c r="A6" s="162" t="s">
        <v>87</v>
      </c>
      <c r="B6" s="162"/>
      <c r="C6" s="162"/>
      <c r="D6" s="162"/>
      <c r="E6" s="162"/>
      <c r="F6" s="162"/>
    </row>
    <row r="7" spans="1:10" ht="57.6">
      <c r="A7" s="11" t="s">
        <v>23</v>
      </c>
      <c r="B7" s="11" t="s">
        <v>24</v>
      </c>
      <c r="C7" s="158" t="s">
        <v>25</v>
      </c>
      <c r="D7" s="148"/>
      <c r="E7" s="11" t="s">
        <v>26</v>
      </c>
      <c r="F7" s="12" t="s">
        <v>27</v>
      </c>
      <c r="G7" s="11" t="s">
        <v>28</v>
      </c>
      <c r="H7" s="13" t="s">
        <v>12</v>
      </c>
      <c r="I7" s="13" t="s">
        <v>13</v>
      </c>
      <c r="J7" s="13" t="s">
        <v>14</v>
      </c>
    </row>
    <row r="8" spans="1:10">
      <c r="A8" s="14">
        <v>1</v>
      </c>
      <c r="B8" s="14">
        <v>2</v>
      </c>
      <c r="C8" s="14">
        <v>3</v>
      </c>
      <c r="D8" s="15"/>
      <c r="E8" s="14">
        <v>5</v>
      </c>
      <c r="F8" s="14">
        <v>6</v>
      </c>
      <c r="G8" s="16">
        <v>7</v>
      </c>
      <c r="H8" s="10">
        <v>6</v>
      </c>
      <c r="I8" s="10">
        <v>7</v>
      </c>
      <c r="J8" s="10">
        <v>8</v>
      </c>
    </row>
    <row r="9" spans="1:10" ht="66">
      <c r="A9" s="156" t="s">
        <v>30</v>
      </c>
      <c r="B9" s="159" t="s">
        <v>31</v>
      </c>
      <c r="C9" s="156" t="s">
        <v>32</v>
      </c>
      <c r="D9" s="17" t="s">
        <v>33</v>
      </c>
      <c r="E9" s="18"/>
      <c r="F9" s="18"/>
      <c r="G9" s="19"/>
      <c r="H9" s="7"/>
      <c r="I9" s="7"/>
      <c r="J9" s="7"/>
    </row>
    <row r="10" spans="1:10" ht="79.2">
      <c r="A10" s="157"/>
      <c r="B10" s="157"/>
      <c r="C10" s="152"/>
      <c r="D10" s="17" t="s">
        <v>34</v>
      </c>
      <c r="E10" s="18"/>
      <c r="F10" s="18"/>
      <c r="G10" s="19"/>
      <c r="H10" s="7"/>
      <c r="I10" s="7"/>
      <c r="J10" s="7"/>
    </row>
    <row r="11" spans="1:10" ht="66">
      <c r="A11" s="157"/>
      <c r="B11" s="157"/>
      <c r="C11" s="156" t="s">
        <v>35</v>
      </c>
      <c r="D11" s="17" t="s">
        <v>33</v>
      </c>
      <c r="E11" s="18"/>
      <c r="F11" s="18"/>
      <c r="G11" s="19"/>
      <c r="H11" s="7"/>
      <c r="I11" s="7"/>
      <c r="J11" s="7"/>
    </row>
    <row r="12" spans="1:10" ht="79.2">
      <c r="A12" s="157"/>
      <c r="B12" s="157"/>
      <c r="C12" s="152"/>
      <c r="D12" s="17" t="s">
        <v>37</v>
      </c>
      <c r="E12" s="26"/>
      <c r="F12" s="18"/>
      <c r="G12" s="19"/>
      <c r="H12" s="7"/>
      <c r="I12" s="7"/>
      <c r="J12" s="7"/>
    </row>
    <row r="13" spans="1:10" ht="66">
      <c r="A13" s="157"/>
      <c r="B13" s="157"/>
      <c r="C13" s="156" t="s">
        <v>38</v>
      </c>
      <c r="D13" s="28" t="s">
        <v>33</v>
      </c>
      <c r="E13" s="41"/>
      <c r="F13" s="25"/>
      <c r="G13" s="19"/>
      <c r="H13" s="7"/>
      <c r="I13" s="7"/>
      <c r="J13" s="7"/>
    </row>
    <row r="14" spans="1:10" ht="79.2">
      <c r="A14" s="157"/>
      <c r="B14" s="157"/>
      <c r="C14" s="157"/>
      <c r="D14" s="94" t="s">
        <v>34</v>
      </c>
      <c r="E14" s="101"/>
      <c r="F14" s="102"/>
      <c r="G14" s="103"/>
      <c r="H14" s="33"/>
      <c r="I14" s="33"/>
      <c r="J14" s="33"/>
    </row>
    <row r="15" spans="1:10" ht="26.4">
      <c r="A15" s="174"/>
      <c r="B15" s="163" t="s">
        <v>40</v>
      </c>
      <c r="C15" s="165" t="s">
        <v>41</v>
      </c>
      <c r="D15" s="80" t="s">
        <v>42</v>
      </c>
      <c r="E15" s="59"/>
      <c r="F15" s="59"/>
      <c r="G15" s="59"/>
      <c r="H15" s="81"/>
      <c r="I15" s="81"/>
      <c r="J15" s="81"/>
    </row>
    <row r="16" spans="1:10" ht="26.4">
      <c r="A16" s="174"/>
      <c r="B16" s="164"/>
      <c r="C16" s="164"/>
      <c r="D16" s="80" t="s">
        <v>43</v>
      </c>
      <c r="E16" s="59"/>
      <c r="F16" s="59"/>
      <c r="G16" s="59"/>
      <c r="H16" s="81"/>
      <c r="I16" s="81"/>
      <c r="J16" s="81"/>
    </row>
    <row r="17" spans="1:10" ht="291.60000000000002" customHeight="1">
      <c r="A17" s="174"/>
      <c r="B17" s="164"/>
      <c r="C17" s="163" t="s">
        <v>44</v>
      </c>
      <c r="D17" s="80" t="s">
        <v>45</v>
      </c>
      <c r="E17" s="55" t="s">
        <v>88</v>
      </c>
      <c r="F17" s="75"/>
      <c r="G17" s="59"/>
      <c r="H17" s="60">
        <v>370000</v>
      </c>
      <c r="I17" s="60" t="s">
        <v>122</v>
      </c>
      <c r="J17" s="81">
        <f>H17*1.1</f>
        <v>407000.00000000006</v>
      </c>
    </row>
    <row r="18" spans="1:10" ht="74.400000000000006" customHeight="1">
      <c r="A18" s="174"/>
      <c r="B18" s="164"/>
      <c r="C18" s="164"/>
      <c r="D18" s="80" t="s">
        <v>46</v>
      </c>
      <c r="E18" s="64" t="s">
        <v>89</v>
      </c>
      <c r="F18" s="75"/>
      <c r="G18" s="59"/>
      <c r="H18" s="104">
        <v>440000</v>
      </c>
      <c r="I18" s="60" t="s">
        <v>123</v>
      </c>
      <c r="J18" s="81">
        <f>H18*1.12</f>
        <v>492800.00000000006</v>
      </c>
    </row>
    <row r="19" spans="1:10">
      <c r="A19" s="174"/>
      <c r="B19" s="163" t="s">
        <v>47</v>
      </c>
      <c r="C19" s="80" t="s">
        <v>48</v>
      </c>
      <c r="D19" s="57"/>
      <c r="E19" s="57"/>
      <c r="F19" s="57"/>
      <c r="G19" s="57"/>
      <c r="H19" s="81"/>
      <c r="I19" s="81"/>
      <c r="J19" s="81"/>
    </row>
    <row r="20" spans="1:10" ht="26.4">
      <c r="A20" s="174"/>
      <c r="B20" s="164"/>
      <c r="C20" s="80" t="s">
        <v>49</v>
      </c>
      <c r="D20" s="57"/>
      <c r="E20" s="57"/>
      <c r="F20" s="57"/>
      <c r="G20" s="57"/>
      <c r="H20" s="81"/>
      <c r="I20" s="81"/>
      <c r="J20" s="81"/>
    </row>
    <row r="21" spans="1:10">
      <c r="A21" s="175"/>
      <c r="B21" s="164"/>
      <c r="C21" s="80" t="s">
        <v>50</v>
      </c>
      <c r="D21" s="58"/>
      <c r="E21" s="58"/>
      <c r="F21" s="58"/>
      <c r="G21" s="58"/>
      <c r="H21" s="81"/>
      <c r="I21" s="81"/>
      <c r="J21" s="81"/>
    </row>
    <row r="22" spans="1:10" ht="236.4" customHeight="1">
      <c r="A22" s="173" t="s">
        <v>51</v>
      </c>
      <c r="B22" s="80" t="s">
        <v>52</v>
      </c>
      <c r="C22" s="59"/>
      <c r="D22" s="59"/>
      <c r="E22" s="64" t="s">
        <v>90</v>
      </c>
      <c r="F22" s="75"/>
      <c r="G22" s="59"/>
      <c r="H22" s="60">
        <v>792000</v>
      </c>
      <c r="I22" s="67" t="s">
        <v>124</v>
      </c>
      <c r="J22" s="81">
        <f>H22*1.15</f>
        <v>910799.99999999988</v>
      </c>
    </row>
    <row r="23" spans="1:10" ht="26.4">
      <c r="A23" s="174"/>
      <c r="B23" s="80" t="s">
        <v>53</v>
      </c>
      <c r="C23" s="59"/>
      <c r="D23" s="59"/>
      <c r="E23" s="59"/>
      <c r="F23" s="59"/>
      <c r="G23" s="59"/>
      <c r="H23" s="81"/>
      <c r="I23" s="81"/>
      <c r="J23" s="81"/>
    </row>
    <row r="24" spans="1:10" ht="26.4">
      <c r="A24" s="174"/>
      <c r="B24" s="80" t="s">
        <v>54</v>
      </c>
      <c r="C24" s="59"/>
      <c r="D24" s="59"/>
      <c r="E24" s="59"/>
      <c r="F24" s="59"/>
      <c r="G24" s="59"/>
      <c r="H24" s="81"/>
      <c r="I24" s="81"/>
      <c r="J24" s="81"/>
    </row>
    <row r="25" spans="1:10">
      <c r="A25" s="175"/>
      <c r="B25" s="80" t="s">
        <v>55</v>
      </c>
      <c r="C25" s="59"/>
      <c r="D25" s="59"/>
      <c r="E25" s="59"/>
      <c r="F25" s="59"/>
      <c r="G25" s="59"/>
      <c r="H25" s="81"/>
      <c r="I25" s="81"/>
      <c r="J25" s="81"/>
    </row>
    <row r="26" spans="1:10" ht="79.2">
      <c r="A26" s="23"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F4"/>
    <mergeCell ref="A5:F5"/>
    <mergeCell ref="A6:F6"/>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5" zoomScale="70" zoomScaleNormal="70" workbookViewId="0">
      <selection activeCell="A33" sqref="A33:XFD33"/>
    </sheetView>
  </sheetViews>
  <sheetFormatPr defaultRowHeight="14.4"/>
  <cols>
    <col min="5" max="5" width="107.6640625" customWidth="1"/>
    <col min="8" max="8" width="12.109375" customWidth="1"/>
    <col min="9" max="9" width="15.109375" customWidth="1"/>
    <col min="10" max="10" width="13.8867187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160"/>
      <c r="E4" s="160"/>
      <c r="F4" s="2"/>
      <c r="G4" s="2"/>
    </row>
    <row r="5" spans="1:10">
      <c r="A5" s="161" t="s">
        <v>64</v>
      </c>
      <c r="B5" s="161"/>
      <c r="C5" s="161"/>
      <c r="D5" s="161"/>
      <c r="E5" s="161"/>
      <c r="F5" s="2"/>
      <c r="G5" s="2"/>
    </row>
    <row r="6" spans="1:10">
      <c r="A6" s="161" t="s">
        <v>73</v>
      </c>
      <c r="B6" s="161"/>
      <c r="C6" s="161"/>
      <c r="D6" s="161"/>
      <c r="E6" s="161"/>
    </row>
    <row r="7" spans="1:10" ht="72">
      <c r="A7" s="88" t="s">
        <v>23</v>
      </c>
      <c r="B7" s="88" t="s">
        <v>24</v>
      </c>
      <c r="C7" s="167" t="s">
        <v>25</v>
      </c>
      <c r="D7" s="164"/>
      <c r="E7" s="88" t="s">
        <v>26</v>
      </c>
      <c r="F7" s="89" t="s">
        <v>27</v>
      </c>
      <c r="G7" s="88" t="s">
        <v>28</v>
      </c>
      <c r="H7" s="90" t="s">
        <v>12</v>
      </c>
      <c r="I7" s="90" t="s">
        <v>13</v>
      </c>
      <c r="J7" s="90" t="s">
        <v>14</v>
      </c>
    </row>
    <row r="8" spans="1:10">
      <c r="A8" s="91">
        <v>1</v>
      </c>
      <c r="B8" s="91">
        <v>2</v>
      </c>
      <c r="C8" s="91">
        <v>3</v>
      </c>
      <c r="D8" s="59"/>
      <c r="E8" s="91">
        <v>5</v>
      </c>
      <c r="F8" s="91">
        <v>6</v>
      </c>
      <c r="G8" s="91">
        <v>7</v>
      </c>
      <c r="H8" s="92">
        <v>6</v>
      </c>
      <c r="I8" s="92">
        <v>7</v>
      </c>
      <c r="J8" s="92">
        <v>8</v>
      </c>
    </row>
    <row r="9" spans="1:10" ht="66">
      <c r="A9" s="163" t="s">
        <v>30</v>
      </c>
      <c r="B9" s="165" t="s">
        <v>31</v>
      </c>
      <c r="C9" s="163" t="s">
        <v>32</v>
      </c>
      <c r="D9" s="58" t="s">
        <v>33</v>
      </c>
      <c r="E9" s="57"/>
      <c r="F9" s="57"/>
      <c r="G9" s="57"/>
      <c r="H9" s="81"/>
      <c r="I9" s="81"/>
      <c r="J9" s="81"/>
    </row>
    <row r="10" spans="1:10" ht="79.2">
      <c r="A10" s="164"/>
      <c r="B10" s="164"/>
      <c r="C10" s="164"/>
      <c r="D10" s="58" t="s">
        <v>34</v>
      </c>
      <c r="E10" s="57"/>
      <c r="F10" s="57"/>
      <c r="G10" s="57"/>
      <c r="H10" s="81"/>
      <c r="I10" s="81"/>
      <c r="J10" s="81"/>
    </row>
    <row r="11" spans="1:10" ht="66">
      <c r="A11" s="164"/>
      <c r="B11" s="164"/>
      <c r="C11" s="163" t="s">
        <v>35</v>
      </c>
      <c r="D11" s="58" t="s">
        <v>33</v>
      </c>
      <c r="E11" s="57"/>
      <c r="F11" s="57"/>
      <c r="G11" s="57"/>
      <c r="H11" s="81"/>
      <c r="I11" s="81"/>
      <c r="J11" s="81"/>
    </row>
    <row r="12" spans="1:10" ht="79.2">
      <c r="A12" s="164"/>
      <c r="B12" s="164"/>
      <c r="C12" s="164"/>
      <c r="D12" s="58" t="s">
        <v>37</v>
      </c>
      <c r="E12" s="57"/>
      <c r="F12" s="57"/>
      <c r="G12" s="57"/>
      <c r="H12" s="81"/>
      <c r="I12" s="81"/>
      <c r="J12" s="81"/>
    </row>
    <row r="13" spans="1:10" ht="66">
      <c r="A13" s="164"/>
      <c r="B13" s="164"/>
      <c r="C13" s="163" t="s">
        <v>38</v>
      </c>
      <c r="D13" s="82" t="s">
        <v>33</v>
      </c>
      <c r="E13" s="41"/>
      <c r="F13" s="57"/>
      <c r="G13" s="57"/>
      <c r="H13" s="81"/>
      <c r="I13" s="81"/>
      <c r="J13" s="81"/>
    </row>
    <row r="14" spans="1:10" ht="79.2">
      <c r="A14" s="164"/>
      <c r="B14" s="164"/>
      <c r="C14" s="164"/>
      <c r="D14" s="58" t="s">
        <v>34</v>
      </c>
      <c r="E14" s="27"/>
      <c r="F14" s="57"/>
      <c r="G14" s="57"/>
      <c r="H14" s="81"/>
      <c r="I14" s="81"/>
      <c r="J14" s="81"/>
    </row>
    <row r="15" spans="1:10" ht="26.4">
      <c r="A15" s="164"/>
      <c r="B15" s="163" t="s">
        <v>40</v>
      </c>
      <c r="C15" s="165" t="s">
        <v>41</v>
      </c>
      <c r="D15" s="80" t="s">
        <v>42</v>
      </c>
      <c r="E15" s="105"/>
      <c r="F15" s="59"/>
      <c r="G15" s="59"/>
      <c r="H15" s="81"/>
      <c r="I15" s="81"/>
      <c r="J15" s="81"/>
    </row>
    <row r="16" spans="1:10" ht="159" customHeight="1">
      <c r="A16" s="164"/>
      <c r="B16" s="164"/>
      <c r="C16" s="164"/>
      <c r="D16" s="80" t="s">
        <v>43</v>
      </c>
      <c r="E16" s="41"/>
      <c r="F16" s="59"/>
      <c r="G16" s="59"/>
    </row>
    <row r="17" spans="1:10" ht="230.4">
      <c r="A17" s="164"/>
      <c r="B17" s="164"/>
      <c r="C17" s="163" t="s">
        <v>44</v>
      </c>
      <c r="D17" s="80" t="s">
        <v>45</v>
      </c>
      <c r="E17" s="27" t="s">
        <v>170</v>
      </c>
      <c r="F17" s="75"/>
      <c r="G17" s="59"/>
      <c r="H17" s="60">
        <v>310000</v>
      </c>
      <c r="I17" s="60" t="s">
        <v>125</v>
      </c>
      <c r="J17" s="139">
        <f>H17*1.1</f>
        <v>341000</v>
      </c>
    </row>
    <row r="18" spans="1:10" ht="26.4">
      <c r="A18" s="164"/>
      <c r="B18" s="164"/>
      <c r="C18" s="164"/>
      <c r="D18" s="80" t="s">
        <v>46</v>
      </c>
      <c r="E18" s="106" t="s">
        <v>171</v>
      </c>
      <c r="F18" s="75"/>
      <c r="G18" s="59"/>
      <c r="H18" s="35">
        <v>200000</v>
      </c>
      <c r="I18" s="124" t="s">
        <v>169</v>
      </c>
      <c r="J18" s="139">
        <f>H18*1.1</f>
        <v>220000.00000000003</v>
      </c>
    </row>
    <row r="19" spans="1:10">
      <c r="A19" s="164"/>
      <c r="B19" s="163" t="s">
        <v>47</v>
      </c>
      <c r="C19" s="80" t="s">
        <v>48</v>
      </c>
      <c r="D19" s="57"/>
      <c r="E19" s="57"/>
      <c r="F19" s="57"/>
      <c r="G19" s="57"/>
      <c r="H19" s="81"/>
      <c r="I19" s="81"/>
      <c r="J19" s="139"/>
    </row>
    <row r="20" spans="1:10" ht="26.4">
      <c r="A20" s="164"/>
      <c r="B20" s="164"/>
      <c r="C20" s="80" t="s">
        <v>49</v>
      </c>
      <c r="D20" s="57"/>
      <c r="E20" s="57"/>
      <c r="F20" s="57"/>
      <c r="G20" s="57"/>
      <c r="H20" s="81"/>
      <c r="I20" s="81"/>
      <c r="J20" s="139"/>
    </row>
    <row r="21" spans="1:10">
      <c r="A21" s="164"/>
      <c r="B21" s="164"/>
      <c r="C21" s="80" t="s">
        <v>50</v>
      </c>
      <c r="D21" s="58"/>
      <c r="E21" s="58"/>
      <c r="F21" s="58"/>
      <c r="G21" s="58"/>
      <c r="H21" s="81"/>
      <c r="I21" s="81"/>
      <c r="J21" s="139"/>
    </row>
    <row r="22" spans="1:10" ht="162.9" customHeight="1">
      <c r="A22" s="163" t="s">
        <v>51</v>
      </c>
      <c r="B22" s="80" t="s">
        <v>52</v>
      </c>
      <c r="C22" s="59"/>
      <c r="D22" s="59"/>
      <c r="E22" s="55" t="s">
        <v>172</v>
      </c>
      <c r="F22" s="75"/>
      <c r="G22" s="59"/>
      <c r="H22" s="60">
        <v>550000</v>
      </c>
      <c r="I22" s="67" t="s">
        <v>126</v>
      </c>
      <c r="J22" s="139">
        <f>H22*1.15</f>
        <v>632500</v>
      </c>
    </row>
    <row r="23" spans="1:10" ht="26.4">
      <c r="A23" s="164"/>
      <c r="B23" s="80" t="s">
        <v>53</v>
      </c>
      <c r="C23" s="59"/>
      <c r="D23" s="59"/>
      <c r="E23" s="59"/>
      <c r="F23" s="59"/>
      <c r="G23" s="59"/>
      <c r="H23" s="81"/>
      <c r="I23" s="107"/>
      <c r="J23" s="81"/>
    </row>
    <row r="24" spans="1:10" ht="26.4">
      <c r="A24" s="164"/>
      <c r="B24" s="80" t="s">
        <v>54</v>
      </c>
      <c r="C24" s="59"/>
      <c r="D24" s="59"/>
      <c r="E24" s="59"/>
      <c r="F24" s="59"/>
      <c r="G24" s="59"/>
      <c r="H24" s="81"/>
      <c r="I24" s="81"/>
      <c r="J24" s="81"/>
    </row>
    <row r="25" spans="1:10">
      <c r="A25" s="164"/>
      <c r="B25" s="80" t="s">
        <v>55</v>
      </c>
      <c r="C25" s="59"/>
      <c r="D25" s="59"/>
      <c r="E25" s="59"/>
      <c r="F25" s="59"/>
      <c r="G25" s="59"/>
      <c r="H25" s="81"/>
      <c r="I25" s="81"/>
      <c r="J25" s="81"/>
    </row>
    <row r="26" spans="1:10" ht="79.2">
      <c r="A26" s="58"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E4"/>
    <mergeCell ref="A5:E5"/>
    <mergeCell ref="A6:E6"/>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31" zoomScale="60" zoomScaleNormal="60" workbookViewId="0">
      <selection activeCell="A33" sqref="A33:XFD33"/>
    </sheetView>
  </sheetViews>
  <sheetFormatPr defaultRowHeight="14.4"/>
  <cols>
    <col min="5" max="5" width="87.6640625" customWidth="1"/>
    <col min="8" max="8" width="11.33203125" customWidth="1"/>
    <col min="9" max="9" width="12.44140625" customWidth="1"/>
    <col min="10" max="10" width="14.554687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160"/>
      <c r="E4" s="160"/>
      <c r="F4" s="2"/>
      <c r="G4" s="2"/>
    </row>
    <row r="5" spans="1:10">
      <c r="A5" s="161" t="s">
        <v>64</v>
      </c>
      <c r="B5" s="161"/>
      <c r="C5" s="161"/>
      <c r="D5" s="161"/>
      <c r="E5" s="161"/>
      <c r="F5" s="2"/>
      <c r="G5" s="2"/>
    </row>
    <row r="6" spans="1:10">
      <c r="A6" s="162" t="s">
        <v>173</v>
      </c>
      <c r="B6" s="162"/>
      <c r="C6" s="162"/>
      <c r="D6" s="162"/>
      <c r="E6" s="162"/>
    </row>
    <row r="7" spans="1:10" ht="86.4">
      <c r="A7" s="11" t="s">
        <v>23</v>
      </c>
      <c r="B7" s="11" t="s">
        <v>24</v>
      </c>
      <c r="C7" s="158" t="s">
        <v>25</v>
      </c>
      <c r="D7" s="148"/>
      <c r="E7" s="11" t="s">
        <v>26</v>
      </c>
      <c r="F7" s="12" t="s">
        <v>27</v>
      </c>
      <c r="G7" s="11" t="s">
        <v>28</v>
      </c>
      <c r="H7" s="13" t="s">
        <v>12</v>
      </c>
      <c r="I7" s="13" t="s">
        <v>13</v>
      </c>
      <c r="J7" s="13" t="s">
        <v>14</v>
      </c>
    </row>
    <row r="8" spans="1:10">
      <c r="A8" s="14">
        <v>1</v>
      </c>
      <c r="B8" s="14">
        <v>2</v>
      </c>
      <c r="C8" s="14">
        <v>3</v>
      </c>
      <c r="D8" s="15"/>
      <c r="E8" s="14">
        <v>5</v>
      </c>
      <c r="F8" s="14">
        <v>6</v>
      </c>
      <c r="G8" s="16">
        <v>7</v>
      </c>
      <c r="H8" s="10">
        <v>6</v>
      </c>
      <c r="I8" s="10">
        <v>7</v>
      </c>
      <c r="J8" s="10">
        <v>8</v>
      </c>
    </row>
    <row r="9" spans="1:10" ht="66">
      <c r="A9" s="156" t="s">
        <v>30</v>
      </c>
      <c r="B9" s="159" t="s">
        <v>31</v>
      </c>
      <c r="C9" s="156" t="s">
        <v>32</v>
      </c>
      <c r="D9" s="17" t="s">
        <v>33</v>
      </c>
      <c r="E9" s="18"/>
      <c r="F9" s="18"/>
      <c r="G9" s="19"/>
      <c r="H9" s="7"/>
      <c r="I9" s="7"/>
      <c r="J9" s="7"/>
    </row>
    <row r="10" spans="1:10" ht="79.2">
      <c r="A10" s="157"/>
      <c r="B10" s="157"/>
      <c r="C10" s="152"/>
      <c r="D10" s="17" t="s">
        <v>34</v>
      </c>
      <c r="E10" s="18"/>
      <c r="F10" s="18"/>
      <c r="G10" s="19"/>
      <c r="H10" s="7"/>
      <c r="I10" s="7"/>
      <c r="J10" s="7"/>
    </row>
    <row r="11" spans="1:10" ht="66">
      <c r="A11" s="157"/>
      <c r="B11" s="157"/>
      <c r="C11" s="156" t="s">
        <v>35</v>
      </c>
      <c r="D11" s="17" t="s">
        <v>33</v>
      </c>
      <c r="E11" s="18"/>
      <c r="F11" s="18"/>
      <c r="G11" s="19"/>
      <c r="H11" s="7"/>
      <c r="I11" s="7"/>
      <c r="J11" s="7"/>
    </row>
    <row r="12" spans="1:10" ht="79.2">
      <c r="A12" s="157"/>
      <c r="B12" s="157"/>
      <c r="C12" s="152"/>
      <c r="D12" s="17" t="s">
        <v>37</v>
      </c>
      <c r="E12" s="26"/>
      <c r="F12" s="18"/>
      <c r="G12" s="19"/>
      <c r="H12" s="7"/>
      <c r="I12" s="7"/>
      <c r="J12" s="7"/>
    </row>
    <row r="13" spans="1:10" ht="66">
      <c r="A13" s="157"/>
      <c r="B13" s="157"/>
      <c r="C13" s="156" t="s">
        <v>38</v>
      </c>
      <c r="D13" s="28" t="s">
        <v>33</v>
      </c>
      <c r="E13" s="41"/>
      <c r="F13" s="25"/>
      <c r="G13" s="19"/>
      <c r="H13" s="7"/>
      <c r="I13" s="7"/>
      <c r="J13" s="7"/>
    </row>
    <row r="14" spans="1:10" ht="79.2">
      <c r="A14" s="157"/>
      <c r="B14" s="157"/>
      <c r="C14" s="157"/>
      <c r="D14" s="94" t="s">
        <v>34</v>
      </c>
      <c r="E14" s="101"/>
      <c r="F14" s="102"/>
      <c r="G14" s="103"/>
      <c r="H14" s="33"/>
      <c r="I14" s="33"/>
      <c r="J14" s="33"/>
    </row>
    <row r="15" spans="1:10" ht="26.4">
      <c r="A15" s="174"/>
      <c r="B15" s="163" t="s">
        <v>40</v>
      </c>
      <c r="C15" s="165" t="s">
        <v>41</v>
      </c>
      <c r="D15" s="80" t="s">
        <v>42</v>
      </c>
      <c r="E15" s="59"/>
      <c r="F15" s="59"/>
      <c r="G15" s="59"/>
      <c r="H15" s="81"/>
      <c r="I15" s="81"/>
      <c r="J15" s="81"/>
    </row>
    <row r="16" spans="1:10" ht="23.4" customHeight="1">
      <c r="A16" s="174"/>
      <c r="B16" s="164"/>
      <c r="C16" s="164"/>
      <c r="D16" s="80" t="s">
        <v>43</v>
      </c>
      <c r="E16" s="59"/>
      <c r="F16" s="59"/>
      <c r="G16" s="59"/>
      <c r="H16" s="81"/>
      <c r="I16" s="81"/>
      <c r="J16" s="81"/>
    </row>
    <row r="17" spans="1:10" ht="344.1" customHeight="1">
      <c r="A17" s="174"/>
      <c r="B17" s="164"/>
      <c r="C17" s="163" t="s">
        <v>44</v>
      </c>
      <c r="D17" s="80" t="s">
        <v>45</v>
      </c>
      <c r="E17" s="64" t="s">
        <v>91</v>
      </c>
      <c r="F17" s="75"/>
      <c r="G17" s="59"/>
      <c r="H17" s="108">
        <v>250000</v>
      </c>
      <c r="I17" s="60" t="s">
        <v>153</v>
      </c>
      <c r="J17">
        <f>H17*1.15</f>
        <v>287500</v>
      </c>
    </row>
    <row r="18" spans="1:10" ht="123" customHeight="1">
      <c r="A18" s="174"/>
      <c r="B18" s="164"/>
      <c r="C18" s="164"/>
      <c r="D18" s="80" t="s">
        <v>46</v>
      </c>
      <c r="E18" s="51" t="s">
        <v>92</v>
      </c>
      <c r="F18" s="75"/>
      <c r="G18" s="59"/>
      <c r="H18" s="60">
        <v>400000</v>
      </c>
      <c r="I18" s="130" t="s">
        <v>154</v>
      </c>
      <c r="J18">
        <f>H18*1.1</f>
        <v>440000.00000000006</v>
      </c>
    </row>
    <row r="19" spans="1:10">
      <c r="A19" s="174"/>
      <c r="B19" s="163" t="s">
        <v>47</v>
      </c>
      <c r="C19" s="80" t="s">
        <v>48</v>
      </c>
      <c r="D19" s="57"/>
      <c r="E19" s="57"/>
      <c r="F19" s="57"/>
      <c r="G19" s="57"/>
      <c r="H19" s="81"/>
      <c r="I19" s="81"/>
    </row>
    <row r="20" spans="1:10" ht="26.4">
      <c r="A20" s="174"/>
      <c r="B20" s="164"/>
      <c r="C20" s="80" t="s">
        <v>49</v>
      </c>
      <c r="D20" s="57"/>
      <c r="E20" s="57"/>
      <c r="F20" s="57"/>
      <c r="G20" s="57"/>
      <c r="H20" s="81"/>
      <c r="I20" s="81"/>
    </row>
    <row r="21" spans="1:10">
      <c r="A21" s="175"/>
      <c r="B21" s="164"/>
      <c r="C21" s="80" t="s">
        <v>50</v>
      </c>
      <c r="D21" s="58"/>
      <c r="E21" s="58"/>
      <c r="F21" s="58"/>
      <c r="G21" s="58"/>
      <c r="H21" s="81"/>
      <c r="I21" s="81"/>
    </row>
    <row r="22" spans="1:10" ht="105.9" customHeight="1">
      <c r="A22" s="173" t="s">
        <v>51</v>
      </c>
      <c r="B22" s="80" t="s">
        <v>52</v>
      </c>
      <c r="C22" s="59"/>
      <c r="D22" s="59"/>
      <c r="E22" s="64" t="s">
        <v>93</v>
      </c>
      <c r="F22" s="75"/>
      <c r="G22" s="59"/>
      <c r="H22" s="60">
        <v>800000</v>
      </c>
      <c r="I22" s="131" t="s">
        <v>169</v>
      </c>
      <c r="J22">
        <f>H22*1.15</f>
        <v>919999.99999999988</v>
      </c>
    </row>
    <row r="23" spans="1:10" ht="26.4">
      <c r="A23" s="174"/>
      <c r="B23" s="80" t="s">
        <v>53</v>
      </c>
      <c r="C23" s="59"/>
      <c r="D23" s="59"/>
      <c r="E23" s="59"/>
      <c r="F23" s="59"/>
      <c r="G23" s="59"/>
      <c r="H23" s="81"/>
      <c r="I23" s="81"/>
      <c r="J23" s="129"/>
    </row>
    <row r="24" spans="1:10" ht="26.4">
      <c r="A24" s="174"/>
      <c r="B24" s="80" t="s">
        <v>54</v>
      </c>
      <c r="C24" s="59"/>
      <c r="D24" s="59"/>
      <c r="E24" s="59"/>
      <c r="F24" s="59"/>
      <c r="G24" s="59"/>
      <c r="H24" s="81"/>
      <c r="I24" s="81"/>
      <c r="J24" s="81"/>
    </row>
    <row r="25" spans="1:10">
      <c r="A25" s="175"/>
      <c r="B25" s="80" t="s">
        <v>55</v>
      </c>
      <c r="C25" s="59"/>
      <c r="D25" s="59"/>
      <c r="E25" s="59"/>
      <c r="F25" s="59"/>
      <c r="G25" s="59"/>
      <c r="H25" s="81"/>
      <c r="I25" s="81"/>
      <c r="J25" s="81"/>
    </row>
    <row r="26" spans="1:10" ht="79.2">
      <c r="A26" s="23"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E4"/>
    <mergeCell ref="A5:E5"/>
    <mergeCell ref="A6:E6"/>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5" zoomScale="80" zoomScaleNormal="80" workbookViewId="0">
      <selection activeCell="A33" sqref="A33:XFD33"/>
    </sheetView>
  </sheetViews>
  <sheetFormatPr defaultRowHeight="14.4"/>
  <cols>
    <col min="5" max="5" width="103.88671875" customWidth="1"/>
    <col min="8" max="8" width="10.8867187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160"/>
      <c r="E4" s="160"/>
      <c r="F4" s="2"/>
      <c r="G4" s="2"/>
    </row>
    <row r="5" spans="1:10">
      <c r="A5" s="161" t="s">
        <v>64</v>
      </c>
      <c r="B5" s="161"/>
      <c r="C5" s="161"/>
      <c r="D5" s="161"/>
      <c r="E5" s="161"/>
      <c r="F5" s="2"/>
      <c r="G5" s="2"/>
    </row>
    <row r="6" spans="1:10">
      <c r="A6" s="162" t="s">
        <v>94</v>
      </c>
      <c r="B6" s="162"/>
      <c r="C6" s="162"/>
      <c r="D6" s="162"/>
      <c r="E6" s="162"/>
    </row>
    <row r="7" spans="1:10" ht="100.8">
      <c r="A7" s="11" t="s">
        <v>23</v>
      </c>
      <c r="B7" s="11" t="s">
        <v>24</v>
      </c>
      <c r="C7" s="158" t="s">
        <v>25</v>
      </c>
      <c r="D7" s="148"/>
      <c r="E7" s="11" t="s">
        <v>26</v>
      </c>
      <c r="F7" s="12" t="s">
        <v>27</v>
      </c>
      <c r="G7" s="11" t="s">
        <v>28</v>
      </c>
      <c r="H7" s="13" t="s">
        <v>12</v>
      </c>
      <c r="I7" s="13" t="s">
        <v>13</v>
      </c>
      <c r="J7" s="13" t="s">
        <v>14</v>
      </c>
    </row>
    <row r="8" spans="1:10">
      <c r="A8" s="14">
        <v>1</v>
      </c>
      <c r="B8" s="77">
        <v>2</v>
      </c>
      <c r="C8" s="77">
        <v>3</v>
      </c>
      <c r="D8" s="45"/>
      <c r="E8" s="77">
        <v>5</v>
      </c>
      <c r="F8" s="77">
        <v>6</v>
      </c>
      <c r="G8" s="78">
        <v>7</v>
      </c>
      <c r="H8" s="79">
        <v>6</v>
      </c>
      <c r="I8" s="79">
        <v>7</v>
      </c>
      <c r="J8" s="79">
        <v>8</v>
      </c>
    </row>
    <row r="9" spans="1:10" ht="66">
      <c r="A9" s="173" t="s">
        <v>30</v>
      </c>
      <c r="B9" s="165" t="s">
        <v>31</v>
      </c>
      <c r="C9" s="163" t="s">
        <v>32</v>
      </c>
      <c r="D9" s="58" t="s">
        <v>33</v>
      </c>
      <c r="E9" s="57"/>
      <c r="F9" s="57"/>
      <c r="G9" s="57"/>
      <c r="H9" s="81"/>
      <c r="I9" s="81"/>
      <c r="J9" s="81"/>
    </row>
    <row r="10" spans="1:10" ht="79.2">
      <c r="A10" s="174"/>
      <c r="B10" s="164"/>
      <c r="C10" s="164"/>
      <c r="D10" s="58" t="s">
        <v>34</v>
      </c>
      <c r="E10" s="57"/>
      <c r="F10" s="57"/>
      <c r="G10" s="57"/>
      <c r="H10" s="81"/>
      <c r="I10" s="81"/>
      <c r="J10" s="81"/>
    </row>
    <row r="11" spans="1:10" ht="66">
      <c r="A11" s="174"/>
      <c r="B11" s="164"/>
      <c r="C11" s="163" t="s">
        <v>35</v>
      </c>
      <c r="D11" s="58" t="s">
        <v>33</v>
      </c>
      <c r="E11" s="57"/>
      <c r="F11" s="57"/>
      <c r="G11" s="57"/>
      <c r="H11" s="81"/>
      <c r="I11" s="81"/>
      <c r="J11" s="81"/>
    </row>
    <row r="12" spans="1:10" ht="79.2">
      <c r="A12" s="174"/>
      <c r="B12" s="164"/>
      <c r="C12" s="164"/>
      <c r="D12" s="58" t="s">
        <v>37</v>
      </c>
      <c r="E12" s="57"/>
      <c r="F12" s="57"/>
      <c r="G12" s="57"/>
      <c r="H12" s="81"/>
      <c r="I12" s="81"/>
      <c r="J12" s="81"/>
    </row>
    <row r="13" spans="1:10" ht="66">
      <c r="A13" s="174"/>
      <c r="B13" s="164"/>
      <c r="C13" s="163" t="s">
        <v>38</v>
      </c>
      <c r="D13" s="82" t="s">
        <v>33</v>
      </c>
      <c r="E13" s="41"/>
      <c r="F13" s="57"/>
      <c r="G13" s="57"/>
      <c r="H13" s="81"/>
      <c r="I13" s="81"/>
      <c r="J13" s="81"/>
    </row>
    <row r="14" spans="1:10" ht="79.2">
      <c r="A14" s="174"/>
      <c r="B14" s="164"/>
      <c r="C14" s="164"/>
      <c r="D14" s="58" t="s">
        <v>34</v>
      </c>
      <c r="E14" s="27"/>
      <c r="F14" s="57"/>
      <c r="G14" s="57"/>
      <c r="H14" s="81"/>
      <c r="I14" s="81"/>
      <c r="J14" s="81"/>
    </row>
    <row r="15" spans="1:10" ht="26.4">
      <c r="A15" s="174"/>
      <c r="B15" s="163" t="s">
        <v>40</v>
      </c>
      <c r="C15" s="165" t="s">
        <v>41</v>
      </c>
      <c r="D15" s="80" t="s">
        <v>42</v>
      </c>
      <c r="E15" s="59"/>
      <c r="F15" s="59"/>
      <c r="G15" s="59"/>
      <c r="H15" s="81"/>
      <c r="I15" s="81"/>
      <c r="J15" s="81"/>
    </row>
    <row r="16" spans="1:10" ht="26.4">
      <c r="A16" s="174"/>
      <c r="B16" s="164"/>
      <c r="C16" s="164"/>
      <c r="D16" s="80" t="s">
        <v>43</v>
      </c>
      <c r="E16" s="59"/>
      <c r="F16" s="59"/>
      <c r="G16" s="59"/>
      <c r="H16" s="81"/>
      <c r="I16" s="81"/>
      <c r="J16" s="81"/>
    </row>
    <row r="17" spans="1:10" ht="409.5" customHeight="1">
      <c r="A17" s="174"/>
      <c r="B17" s="164"/>
      <c r="C17" s="163" t="s">
        <v>44</v>
      </c>
      <c r="D17" s="80" t="s">
        <v>45</v>
      </c>
      <c r="E17" s="55" t="s">
        <v>174</v>
      </c>
      <c r="F17" s="75"/>
      <c r="G17" s="59"/>
      <c r="H17" s="60">
        <v>270000</v>
      </c>
      <c r="I17" s="114" t="s">
        <v>127</v>
      </c>
      <c r="J17">
        <f>H17*1.1</f>
        <v>297000</v>
      </c>
    </row>
    <row r="18" spans="1:10" s="56" customFormat="1" ht="80.400000000000006" customHeight="1">
      <c r="A18" s="174"/>
      <c r="B18" s="164"/>
      <c r="C18" s="164"/>
      <c r="D18" s="109" t="s">
        <v>46</v>
      </c>
      <c r="E18" s="55" t="s">
        <v>95</v>
      </c>
      <c r="F18" s="71"/>
      <c r="G18" s="72"/>
      <c r="H18" s="114">
        <v>220000</v>
      </c>
      <c r="I18" s="128" t="s">
        <v>144</v>
      </c>
      <c r="J18" s="56">
        <f>H18*1.1</f>
        <v>242000.00000000003</v>
      </c>
    </row>
    <row r="19" spans="1:10">
      <c r="A19" s="174"/>
      <c r="B19" s="163" t="s">
        <v>47</v>
      </c>
      <c r="C19" s="80" t="s">
        <v>48</v>
      </c>
      <c r="D19" s="57"/>
      <c r="E19" s="57"/>
      <c r="F19" s="57"/>
      <c r="G19" s="57"/>
      <c r="H19" s="81"/>
      <c r="I19" s="81"/>
    </row>
    <row r="20" spans="1:10" ht="26.4">
      <c r="A20" s="174"/>
      <c r="B20" s="164"/>
      <c r="C20" s="80" t="s">
        <v>49</v>
      </c>
      <c r="D20" s="57"/>
      <c r="E20" s="57"/>
      <c r="F20" s="57"/>
      <c r="G20" s="57"/>
      <c r="H20" s="81"/>
      <c r="I20" s="81"/>
    </row>
    <row r="21" spans="1:10">
      <c r="A21" s="175"/>
      <c r="B21" s="164"/>
      <c r="C21" s="80" t="s">
        <v>50</v>
      </c>
      <c r="D21" s="58"/>
      <c r="E21" s="58"/>
      <c r="F21" s="58"/>
      <c r="G21" s="58"/>
      <c r="H21" s="81"/>
      <c r="I21" s="81"/>
    </row>
    <row r="22" spans="1:10" ht="100.5" customHeight="1">
      <c r="A22" s="173" t="s">
        <v>51</v>
      </c>
      <c r="B22" s="80" t="s">
        <v>52</v>
      </c>
      <c r="C22" s="59"/>
      <c r="D22" s="59"/>
      <c r="E22" s="64" t="s">
        <v>96</v>
      </c>
      <c r="F22" s="75"/>
      <c r="G22" s="59"/>
      <c r="H22" s="60">
        <v>880000</v>
      </c>
      <c r="I22" s="124" t="s">
        <v>137</v>
      </c>
      <c r="J22">
        <f>H22*1.15</f>
        <v>1011999.9999999999</v>
      </c>
    </row>
    <row r="23" spans="1:10" ht="26.4">
      <c r="A23" s="174"/>
      <c r="B23" s="80" t="s">
        <v>53</v>
      </c>
      <c r="C23" s="59"/>
      <c r="D23" s="59"/>
      <c r="E23" s="59"/>
      <c r="F23" s="59"/>
      <c r="G23" s="59"/>
      <c r="H23" s="81"/>
      <c r="I23" s="81"/>
      <c r="J23" s="81"/>
    </row>
    <row r="24" spans="1:10" ht="26.4">
      <c r="A24" s="174"/>
      <c r="B24" s="80" t="s">
        <v>54</v>
      </c>
      <c r="C24" s="59"/>
      <c r="D24" s="59"/>
      <c r="E24" s="59"/>
      <c r="F24" s="59"/>
      <c r="G24" s="59"/>
      <c r="H24" s="81"/>
      <c r="I24" s="81"/>
      <c r="J24" s="81"/>
    </row>
    <row r="25" spans="1:10">
      <c r="A25" s="175"/>
      <c r="B25" s="80" t="s">
        <v>55</v>
      </c>
      <c r="C25" s="59"/>
      <c r="D25" s="59"/>
      <c r="E25" s="59"/>
      <c r="F25" s="59"/>
      <c r="G25" s="59"/>
      <c r="H25" s="81"/>
      <c r="I25" s="81"/>
      <c r="J25" s="81"/>
    </row>
    <row r="26" spans="1:10" ht="79.2">
      <c r="A26" s="23"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E4"/>
    <mergeCell ref="A5:E5"/>
    <mergeCell ref="A6:E6"/>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5" zoomScale="70" zoomScaleNormal="70" workbookViewId="0">
      <selection activeCell="A33" sqref="A33:XFD33"/>
    </sheetView>
  </sheetViews>
  <sheetFormatPr defaultRowHeight="14.4"/>
  <cols>
    <col min="5" max="5" width="101.109375" customWidth="1"/>
    <col min="8" max="8" width="13.33203125" customWidth="1"/>
    <col min="9" max="9" width="12.10937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160"/>
      <c r="E4" s="160"/>
      <c r="F4" s="160"/>
      <c r="G4" s="2"/>
    </row>
    <row r="5" spans="1:10">
      <c r="A5" s="161" t="s">
        <v>64</v>
      </c>
      <c r="B5" s="161"/>
      <c r="C5" s="161"/>
      <c r="D5" s="161"/>
      <c r="E5" s="161"/>
      <c r="F5" s="161"/>
      <c r="G5" s="2"/>
    </row>
    <row r="6" spans="1:10">
      <c r="A6" s="162" t="s">
        <v>97</v>
      </c>
      <c r="B6" s="161"/>
      <c r="C6" s="161"/>
      <c r="D6" s="161"/>
      <c r="E6" s="161"/>
      <c r="F6" s="161"/>
    </row>
    <row r="7" spans="1:10" ht="86.4">
      <c r="A7" s="38" t="s">
        <v>23</v>
      </c>
      <c r="B7" s="88" t="s">
        <v>24</v>
      </c>
      <c r="C7" s="167" t="s">
        <v>25</v>
      </c>
      <c r="D7" s="164"/>
      <c r="E7" s="88" t="s">
        <v>26</v>
      </c>
      <c r="F7" s="89" t="s">
        <v>27</v>
      </c>
      <c r="G7" s="88" t="s">
        <v>28</v>
      </c>
      <c r="H7" s="90" t="s">
        <v>12</v>
      </c>
      <c r="I7" s="90" t="s">
        <v>13</v>
      </c>
      <c r="J7" s="90" t="s">
        <v>14</v>
      </c>
    </row>
    <row r="8" spans="1:10">
      <c r="A8" s="16">
        <v>1</v>
      </c>
      <c r="B8" s="91">
        <v>2</v>
      </c>
      <c r="C8" s="91">
        <v>3</v>
      </c>
      <c r="D8" s="59"/>
      <c r="E8" s="91">
        <v>5</v>
      </c>
      <c r="F8" s="91">
        <v>6</v>
      </c>
      <c r="G8" s="91">
        <v>7</v>
      </c>
      <c r="H8" s="92">
        <v>6</v>
      </c>
      <c r="I8" s="92">
        <v>7</v>
      </c>
      <c r="J8" s="92">
        <v>8</v>
      </c>
    </row>
    <row r="9" spans="1:10" ht="66">
      <c r="A9" s="173" t="s">
        <v>30</v>
      </c>
      <c r="B9" s="165" t="s">
        <v>31</v>
      </c>
      <c r="C9" s="163" t="s">
        <v>32</v>
      </c>
      <c r="D9" s="58" t="s">
        <v>33</v>
      </c>
      <c r="E9" s="57"/>
      <c r="F9" s="57"/>
      <c r="G9" s="57"/>
      <c r="H9" s="81"/>
      <c r="I9" s="81"/>
      <c r="J9" s="81"/>
    </row>
    <row r="10" spans="1:10" ht="79.2">
      <c r="A10" s="174"/>
      <c r="B10" s="164"/>
      <c r="C10" s="164"/>
      <c r="D10" s="58" t="s">
        <v>34</v>
      </c>
      <c r="E10" s="57"/>
      <c r="F10" s="57"/>
      <c r="G10" s="57"/>
      <c r="H10" s="81"/>
      <c r="I10" s="81"/>
      <c r="J10" s="81"/>
    </row>
    <row r="11" spans="1:10" ht="66">
      <c r="A11" s="174"/>
      <c r="B11" s="164"/>
      <c r="C11" s="163" t="s">
        <v>35</v>
      </c>
      <c r="D11" s="58" t="s">
        <v>33</v>
      </c>
      <c r="E11" s="57"/>
      <c r="F11" s="57"/>
      <c r="G11" s="57"/>
      <c r="H11" s="81"/>
      <c r="I11" s="81"/>
      <c r="J11" s="81"/>
    </row>
    <row r="12" spans="1:10" ht="79.2">
      <c r="A12" s="174"/>
      <c r="B12" s="164"/>
      <c r="C12" s="164"/>
      <c r="D12" s="58" t="s">
        <v>37</v>
      </c>
      <c r="E12" s="57"/>
      <c r="F12" s="57"/>
      <c r="G12" s="57"/>
      <c r="H12" s="81"/>
      <c r="I12" s="81"/>
      <c r="J12" s="81"/>
    </row>
    <row r="13" spans="1:10" ht="66">
      <c r="A13" s="174"/>
      <c r="B13" s="164"/>
      <c r="C13" s="163" t="s">
        <v>38</v>
      </c>
      <c r="D13" s="82" t="s">
        <v>33</v>
      </c>
      <c r="E13" s="41"/>
      <c r="F13" s="57"/>
      <c r="G13" s="57"/>
      <c r="H13" s="81"/>
      <c r="I13" s="81"/>
      <c r="J13" s="81"/>
    </row>
    <row r="14" spans="1:10" ht="79.2">
      <c r="A14" s="174"/>
      <c r="B14" s="164"/>
      <c r="C14" s="164"/>
      <c r="D14" s="58" t="s">
        <v>34</v>
      </c>
      <c r="E14" s="27"/>
      <c r="F14" s="57"/>
      <c r="G14" s="57"/>
      <c r="H14" s="81"/>
      <c r="I14" s="81"/>
      <c r="J14" s="81"/>
    </row>
    <row r="15" spans="1:10" ht="26.4">
      <c r="A15" s="174"/>
      <c r="B15" s="163" t="s">
        <v>40</v>
      </c>
      <c r="C15" s="165" t="s">
        <v>41</v>
      </c>
      <c r="D15" s="80" t="s">
        <v>42</v>
      </c>
      <c r="E15" s="59"/>
      <c r="F15" s="59"/>
      <c r="G15" s="59"/>
      <c r="H15" s="81"/>
      <c r="I15" s="81"/>
      <c r="J15" s="81"/>
    </row>
    <row r="16" spans="1:10" ht="81.599999999999994" customHeight="1">
      <c r="A16" s="174"/>
      <c r="B16" s="164"/>
      <c r="C16" s="164"/>
      <c r="D16" s="80" t="s">
        <v>43</v>
      </c>
      <c r="E16" s="59"/>
      <c r="F16" s="59"/>
      <c r="G16" s="59"/>
      <c r="H16" s="81"/>
      <c r="I16" s="81"/>
      <c r="J16" s="81"/>
    </row>
    <row r="17" spans="1:10" ht="75" customHeight="1">
      <c r="A17" s="174"/>
      <c r="B17" s="164"/>
      <c r="C17" s="163" t="s">
        <v>44</v>
      </c>
      <c r="D17" s="80" t="s">
        <v>45</v>
      </c>
      <c r="E17" s="64" t="s">
        <v>98</v>
      </c>
      <c r="F17" s="75"/>
      <c r="G17" s="59"/>
      <c r="H17" s="124">
        <v>250000</v>
      </c>
      <c r="I17" s="124" t="s">
        <v>120</v>
      </c>
      <c r="J17">
        <f>H17*1.12</f>
        <v>280000</v>
      </c>
    </row>
    <row r="18" spans="1:10" ht="26.4">
      <c r="A18" s="174"/>
      <c r="B18" s="164"/>
      <c r="C18" s="164"/>
      <c r="D18" s="80" t="s">
        <v>46</v>
      </c>
      <c r="E18" s="35" t="s">
        <v>99</v>
      </c>
      <c r="F18" s="75"/>
      <c r="G18" s="59"/>
      <c r="H18" s="114">
        <v>220000</v>
      </c>
      <c r="I18" s="124" t="s">
        <v>144</v>
      </c>
      <c r="J18">
        <f>H18*1.12</f>
        <v>246400.00000000003</v>
      </c>
    </row>
    <row r="19" spans="1:10">
      <c r="A19" s="174"/>
      <c r="B19" s="163" t="s">
        <v>47</v>
      </c>
      <c r="C19" s="80" t="s">
        <v>48</v>
      </c>
      <c r="D19" s="57"/>
      <c r="E19" s="57"/>
      <c r="F19" s="57"/>
      <c r="G19" s="57"/>
      <c r="H19" s="81"/>
      <c r="I19" s="81"/>
    </row>
    <row r="20" spans="1:10" ht="26.4">
      <c r="A20" s="174"/>
      <c r="B20" s="164"/>
      <c r="C20" s="80" t="s">
        <v>49</v>
      </c>
      <c r="D20" s="57"/>
      <c r="E20" s="57"/>
      <c r="F20" s="57"/>
      <c r="G20" s="57"/>
      <c r="H20" s="81"/>
      <c r="I20" s="81"/>
    </row>
    <row r="21" spans="1:10">
      <c r="A21" s="175"/>
      <c r="B21" s="164"/>
      <c r="C21" s="80" t="s">
        <v>50</v>
      </c>
      <c r="D21" s="58"/>
      <c r="E21" s="58"/>
      <c r="F21" s="58"/>
      <c r="G21" s="58"/>
      <c r="H21" s="81"/>
      <c r="I21" s="81"/>
    </row>
    <row r="22" spans="1:10" ht="134.1" customHeight="1">
      <c r="A22" s="173" t="s">
        <v>51</v>
      </c>
      <c r="B22" s="80" t="s">
        <v>52</v>
      </c>
      <c r="C22" s="59"/>
      <c r="D22" s="59"/>
      <c r="E22" s="64" t="s">
        <v>100</v>
      </c>
      <c r="F22" s="75"/>
      <c r="G22" s="59"/>
      <c r="H22" s="60">
        <v>680000</v>
      </c>
      <c r="I22" s="124" t="s">
        <v>155</v>
      </c>
      <c r="J22">
        <f>H22*1.15</f>
        <v>781999.99999999988</v>
      </c>
    </row>
    <row r="23" spans="1:10" ht="26.4">
      <c r="A23" s="174"/>
      <c r="B23" s="80" t="s">
        <v>53</v>
      </c>
      <c r="C23" s="59"/>
      <c r="D23" s="59"/>
      <c r="E23" s="59"/>
      <c r="F23" s="59"/>
      <c r="G23" s="59"/>
      <c r="H23" s="81"/>
      <c r="I23" s="81"/>
      <c r="J23" s="81"/>
    </row>
    <row r="24" spans="1:10" ht="26.4">
      <c r="A24" s="174"/>
      <c r="B24" s="80" t="s">
        <v>54</v>
      </c>
      <c r="C24" s="59"/>
      <c r="D24" s="59"/>
      <c r="E24" s="59"/>
      <c r="F24" s="59"/>
      <c r="G24" s="59"/>
      <c r="H24" s="81"/>
      <c r="I24" s="81"/>
      <c r="J24" s="81"/>
    </row>
    <row r="25" spans="1:10">
      <c r="A25" s="175"/>
      <c r="B25" s="80" t="s">
        <v>55</v>
      </c>
      <c r="C25" s="59"/>
      <c r="D25" s="59"/>
      <c r="E25" s="59"/>
      <c r="F25" s="59"/>
      <c r="G25" s="59"/>
      <c r="H25" s="81"/>
      <c r="I25" s="81"/>
      <c r="J25" s="81"/>
    </row>
    <row r="26" spans="1:10" ht="79.2">
      <c r="A26" s="23"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F4"/>
    <mergeCell ref="A5:F5"/>
    <mergeCell ref="A6:F6"/>
    <mergeCell ref="C7:D7"/>
    <mergeCell ref="A9:A21"/>
    <mergeCell ref="B9:B14"/>
    <mergeCell ref="C9:C10"/>
    <mergeCell ref="C11:C12"/>
    <mergeCell ref="C13:C14"/>
    <mergeCell ref="B15:B18"/>
    <mergeCell ref="C15:C16"/>
    <mergeCell ref="C17:C18"/>
    <mergeCell ref="B19:B2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80" zoomScaleNormal="80" workbookViewId="0">
      <selection activeCell="K1" sqref="K1:K1048576"/>
    </sheetView>
  </sheetViews>
  <sheetFormatPr defaultRowHeight="14.4"/>
  <cols>
    <col min="5" max="5" width="93.44140625" customWidth="1"/>
    <col min="8" max="8" width="13.44140625" customWidth="1"/>
    <col min="9" max="9" width="12.6640625" customWidth="1"/>
    <col min="10" max="10" width="13.554687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160"/>
      <c r="E4" s="160"/>
      <c r="F4" s="160"/>
      <c r="G4" s="2"/>
    </row>
    <row r="5" spans="1:10">
      <c r="A5" s="161" t="s">
        <v>64</v>
      </c>
      <c r="B5" s="161"/>
      <c r="C5" s="161"/>
      <c r="D5" s="161"/>
      <c r="E5" s="161"/>
      <c r="F5" s="161"/>
      <c r="G5" s="2"/>
    </row>
    <row r="6" spans="1:10">
      <c r="A6" s="162" t="s">
        <v>101</v>
      </c>
      <c r="B6" s="162"/>
      <c r="C6" s="162"/>
      <c r="D6" s="162"/>
      <c r="E6" s="162"/>
      <c r="F6" s="162"/>
    </row>
    <row r="7" spans="1:10" ht="72">
      <c r="A7" s="11" t="s">
        <v>23</v>
      </c>
      <c r="B7" s="11" t="s">
        <v>24</v>
      </c>
      <c r="C7" s="158" t="s">
        <v>25</v>
      </c>
      <c r="D7" s="148"/>
      <c r="E7" s="11" t="s">
        <v>26</v>
      </c>
      <c r="F7" s="12" t="s">
        <v>27</v>
      </c>
      <c r="G7" s="11" t="s">
        <v>28</v>
      </c>
      <c r="H7" s="13" t="s">
        <v>12</v>
      </c>
      <c r="I7" s="13" t="s">
        <v>13</v>
      </c>
      <c r="J7" s="13" t="s">
        <v>14</v>
      </c>
    </row>
    <row r="8" spans="1:10">
      <c r="A8" s="77">
        <v>1</v>
      </c>
      <c r="B8" s="77">
        <v>2</v>
      </c>
      <c r="C8" s="77">
        <v>3</v>
      </c>
      <c r="D8" s="45"/>
      <c r="E8" s="77">
        <v>5</v>
      </c>
      <c r="F8" s="77">
        <v>6</v>
      </c>
      <c r="G8" s="78">
        <v>7</v>
      </c>
      <c r="H8" s="79">
        <v>6</v>
      </c>
      <c r="I8" s="79">
        <v>7</v>
      </c>
      <c r="J8" s="79">
        <v>8</v>
      </c>
    </row>
    <row r="9" spans="1:10" ht="66">
      <c r="A9" s="163" t="s">
        <v>30</v>
      </c>
      <c r="B9" s="165" t="s">
        <v>31</v>
      </c>
      <c r="C9" s="163" t="s">
        <v>32</v>
      </c>
      <c r="D9" s="58" t="s">
        <v>33</v>
      </c>
      <c r="E9" s="57"/>
      <c r="F9" s="57"/>
      <c r="G9" s="57"/>
      <c r="H9" s="81"/>
      <c r="I9" s="81"/>
      <c r="J9" s="81"/>
    </row>
    <row r="10" spans="1:10" ht="79.2">
      <c r="A10" s="164"/>
      <c r="B10" s="164"/>
      <c r="C10" s="164"/>
      <c r="D10" s="58" t="s">
        <v>34</v>
      </c>
      <c r="E10" s="57"/>
      <c r="F10" s="57"/>
      <c r="G10" s="57"/>
      <c r="H10" s="81"/>
      <c r="I10" s="81"/>
      <c r="J10" s="81"/>
    </row>
    <row r="11" spans="1:10" ht="66">
      <c r="A11" s="164"/>
      <c r="B11" s="164"/>
      <c r="C11" s="163" t="s">
        <v>35</v>
      </c>
      <c r="D11" s="58" t="s">
        <v>33</v>
      </c>
      <c r="E11" s="57"/>
      <c r="F11" s="57"/>
      <c r="G11" s="57"/>
      <c r="H11" s="81"/>
      <c r="I11" s="81"/>
      <c r="J11" s="81"/>
    </row>
    <row r="12" spans="1:10" ht="79.2">
      <c r="A12" s="164"/>
      <c r="B12" s="164"/>
      <c r="C12" s="164"/>
      <c r="D12" s="58" t="s">
        <v>37</v>
      </c>
      <c r="E12" s="57"/>
      <c r="F12" s="57"/>
      <c r="G12" s="57"/>
      <c r="H12" s="81"/>
      <c r="I12" s="81"/>
      <c r="J12" s="81"/>
    </row>
    <row r="13" spans="1:10" ht="66">
      <c r="A13" s="164"/>
      <c r="B13" s="164"/>
      <c r="C13" s="163" t="s">
        <v>38</v>
      </c>
      <c r="D13" s="82" t="s">
        <v>33</v>
      </c>
      <c r="E13" s="41"/>
      <c r="F13" s="57"/>
      <c r="G13" s="57"/>
      <c r="H13" s="81"/>
      <c r="I13" s="81"/>
      <c r="J13" s="81"/>
    </row>
    <row r="14" spans="1:10" ht="79.2">
      <c r="A14" s="164"/>
      <c r="B14" s="164"/>
      <c r="C14" s="164"/>
      <c r="D14" s="58" t="s">
        <v>34</v>
      </c>
      <c r="E14" s="27"/>
      <c r="F14" s="57"/>
      <c r="G14" s="57"/>
      <c r="H14" s="81"/>
      <c r="I14" s="81"/>
      <c r="J14" s="81"/>
    </row>
    <row r="15" spans="1:10" ht="26.4">
      <c r="A15" s="164"/>
      <c r="B15" s="163" t="s">
        <v>40</v>
      </c>
      <c r="C15" s="165" t="s">
        <v>41</v>
      </c>
      <c r="D15" s="80" t="s">
        <v>42</v>
      </c>
      <c r="E15" s="59"/>
      <c r="F15" s="59"/>
      <c r="G15" s="59"/>
      <c r="H15" s="81"/>
      <c r="I15" s="81"/>
      <c r="J15" s="81"/>
    </row>
    <row r="16" spans="1:10" ht="26.4">
      <c r="A16" s="164"/>
      <c r="B16" s="164"/>
      <c r="C16" s="164"/>
      <c r="D16" s="80" t="s">
        <v>43</v>
      </c>
      <c r="E16" s="59"/>
      <c r="F16" s="59"/>
      <c r="G16" s="59"/>
      <c r="H16" s="81"/>
      <c r="I16" s="81"/>
      <c r="J16" s="81"/>
    </row>
    <row r="17" spans="1:10" ht="294.60000000000002" customHeight="1">
      <c r="A17" s="164"/>
      <c r="B17" s="164"/>
      <c r="C17" s="163" t="s">
        <v>44</v>
      </c>
      <c r="D17" s="80" t="s">
        <v>45</v>
      </c>
      <c r="E17" s="64" t="s">
        <v>102</v>
      </c>
      <c r="F17" s="75"/>
      <c r="G17" s="59"/>
      <c r="H17" s="114">
        <v>250000</v>
      </c>
      <c r="I17" s="114" t="s">
        <v>129</v>
      </c>
      <c r="J17">
        <f>H17*1.5</f>
        <v>375000</v>
      </c>
    </row>
    <row r="18" spans="1:10" ht="26.4">
      <c r="A18" s="164"/>
      <c r="B18" s="164"/>
      <c r="C18" s="164"/>
      <c r="D18" s="80" t="s">
        <v>46</v>
      </c>
      <c r="E18" s="35" t="s">
        <v>103</v>
      </c>
      <c r="F18" s="75"/>
      <c r="G18" s="59"/>
      <c r="H18" s="114">
        <v>200000</v>
      </c>
      <c r="I18" s="124" t="s">
        <v>169</v>
      </c>
      <c r="J18">
        <f>H18*1.15</f>
        <v>229999.99999999997</v>
      </c>
    </row>
    <row r="19" spans="1:10">
      <c r="A19" s="164"/>
      <c r="B19" s="163" t="s">
        <v>47</v>
      </c>
      <c r="C19" s="80" t="s">
        <v>48</v>
      </c>
      <c r="D19" s="57"/>
      <c r="E19" s="57"/>
      <c r="F19" s="57"/>
      <c r="G19" s="57"/>
      <c r="H19" s="81"/>
      <c r="I19" s="81"/>
    </row>
    <row r="20" spans="1:10" ht="26.4">
      <c r="A20" s="164"/>
      <c r="B20" s="164"/>
      <c r="C20" s="80" t="s">
        <v>49</v>
      </c>
      <c r="D20" s="57"/>
      <c r="E20" s="57"/>
      <c r="F20" s="57"/>
      <c r="G20" s="57"/>
      <c r="H20" s="81"/>
      <c r="I20" s="81"/>
    </row>
    <row r="21" spans="1:10">
      <c r="A21" s="164"/>
      <c r="B21" s="164"/>
      <c r="C21" s="80" t="s">
        <v>50</v>
      </c>
      <c r="D21" s="58"/>
      <c r="E21" s="58"/>
      <c r="F21" s="58"/>
      <c r="G21" s="58"/>
      <c r="H21" s="81"/>
      <c r="I21" s="81"/>
    </row>
    <row r="22" spans="1:10" ht="128.4" customHeight="1">
      <c r="A22" s="163" t="s">
        <v>51</v>
      </c>
      <c r="B22" s="80" t="s">
        <v>52</v>
      </c>
      <c r="C22" s="59"/>
      <c r="D22" s="59"/>
      <c r="E22" s="64" t="s">
        <v>104</v>
      </c>
      <c r="F22" s="75"/>
      <c r="G22" s="59"/>
      <c r="H22" s="60">
        <v>800000</v>
      </c>
      <c r="I22" s="124" t="s">
        <v>169</v>
      </c>
      <c r="J22">
        <f>H22*1.15</f>
        <v>919999.99999999988</v>
      </c>
    </row>
    <row r="23" spans="1:10" ht="26.4">
      <c r="A23" s="164"/>
      <c r="B23" s="80" t="s">
        <v>53</v>
      </c>
      <c r="C23" s="59"/>
      <c r="D23" s="59"/>
      <c r="E23" s="59"/>
      <c r="F23" s="59"/>
      <c r="G23" s="59"/>
      <c r="H23" s="81"/>
      <c r="I23" s="81"/>
      <c r="J23" s="81"/>
    </row>
    <row r="24" spans="1:10" ht="26.4">
      <c r="A24" s="164"/>
      <c r="B24" s="80" t="s">
        <v>54</v>
      </c>
      <c r="C24" s="59"/>
      <c r="D24" s="59"/>
      <c r="E24" s="59"/>
      <c r="F24" s="59"/>
      <c r="G24" s="59"/>
      <c r="H24" s="81"/>
      <c r="I24" s="81"/>
      <c r="J24" s="81"/>
    </row>
    <row r="25" spans="1:10">
      <c r="A25" s="164"/>
      <c r="B25" s="80" t="s">
        <v>55</v>
      </c>
      <c r="C25" s="59"/>
      <c r="D25" s="59"/>
      <c r="E25" s="59"/>
      <c r="F25" s="59"/>
      <c r="G25" s="59"/>
      <c r="H25" s="81"/>
      <c r="I25" s="81"/>
      <c r="J25" s="81"/>
    </row>
    <row r="26" spans="1:10" ht="79.2">
      <c r="A26" s="58"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F4"/>
    <mergeCell ref="A5:F5"/>
    <mergeCell ref="A6:F6"/>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B25" zoomScale="80" zoomScaleNormal="80" workbookViewId="0">
      <selection activeCell="B33" sqref="A33:XFD33"/>
    </sheetView>
  </sheetViews>
  <sheetFormatPr defaultRowHeight="14.4"/>
  <cols>
    <col min="5" max="5" width="112.88671875" customWidth="1"/>
    <col min="8" max="8" width="15.44140625" customWidth="1"/>
    <col min="9" max="9" width="15.5546875" customWidth="1"/>
    <col min="10" max="10" width="10.8867187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160"/>
      <c r="E4" s="160"/>
      <c r="F4" s="160"/>
      <c r="G4" s="2"/>
    </row>
    <row r="5" spans="1:10">
      <c r="A5" s="161" t="s">
        <v>64</v>
      </c>
      <c r="B5" s="161"/>
      <c r="C5" s="161"/>
      <c r="D5" s="161"/>
      <c r="E5" s="161"/>
      <c r="F5" s="161"/>
      <c r="G5" s="2"/>
    </row>
    <row r="6" spans="1:10">
      <c r="A6" s="162" t="s">
        <v>105</v>
      </c>
      <c r="B6" s="162"/>
      <c r="C6" s="162"/>
      <c r="D6" s="162"/>
      <c r="E6" s="162"/>
      <c r="F6" s="162"/>
    </row>
    <row r="7" spans="1:10" ht="72">
      <c r="A7" s="11" t="s">
        <v>23</v>
      </c>
      <c r="B7" s="11" t="s">
        <v>24</v>
      </c>
      <c r="C7" s="158" t="s">
        <v>25</v>
      </c>
      <c r="D7" s="148"/>
      <c r="E7" s="11" t="s">
        <v>26</v>
      </c>
      <c r="F7" s="12" t="s">
        <v>27</v>
      </c>
      <c r="G7" s="11" t="s">
        <v>28</v>
      </c>
      <c r="H7" s="13" t="s">
        <v>12</v>
      </c>
      <c r="I7" s="13" t="s">
        <v>13</v>
      </c>
      <c r="J7" s="13" t="s">
        <v>14</v>
      </c>
    </row>
    <row r="8" spans="1:10">
      <c r="A8" s="77">
        <v>1</v>
      </c>
      <c r="B8" s="77">
        <v>2</v>
      </c>
      <c r="C8" s="77">
        <v>3</v>
      </c>
      <c r="D8" s="45"/>
      <c r="E8" s="77">
        <v>5</v>
      </c>
      <c r="F8" s="77">
        <v>6</v>
      </c>
      <c r="G8" s="78">
        <v>7</v>
      </c>
      <c r="H8" s="79">
        <v>6</v>
      </c>
      <c r="I8" s="79">
        <v>7</v>
      </c>
      <c r="J8" s="79">
        <v>8</v>
      </c>
    </row>
    <row r="9" spans="1:10" ht="66">
      <c r="A9" s="163" t="s">
        <v>30</v>
      </c>
      <c r="B9" s="165" t="s">
        <v>31</v>
      </c>
      <c r="C9" s="163" t="s">
        <v>32</v>
      </c>
      <c r="D9" s="58" t="s">
        <v>33</v>
      </c>
      <c r="E9" s="57"/>
      <c r="F9" s="57"/>
      <c r="G9" s="57"/>
      <c r="H9" s="81"/>
      <c r="I9" s="81"/>
      <c r="J9" s="81"/>
    </row>
    <row r="10" spans="1:10" ht="79.2">
      <c r="A10" s="164"/>
      <c r="B10" s="164"/>
      <c r="C10" s="164"/>
      <c r="D10" s="58" t="s">
        <v>34</v>
      </c>
      <c r="E10" s="57"/>
      <c r="F10" s="57"/>
      <c r="G10" s="57"/>
      <c r="H10" s="81"/>
      <c r="I10" s="81"/>
      <c r="J10" s="81"/>
    </row>
    <row r="11" spans="1:10" ht="66">
      <c r="A11" s="164"/>
      <c r="B11" s="164"/>
      <c r="C11" s="163" t="s">
        <v>35</v>
      </c>
      <c r="D11" s="58" t="s">
        <v>33</v>
      </c>
      <c r="E11" s="57"/>
      <c r="F11" s="57"/>
      <c r="G11" s="57"/>
      <c r="H11" s="81"/>
      <c r="I11" s="81"/>
      <c r="J11" s="81"/>
    </row>
    <row r="12" spans="1:10" ht="79.2">
      <c r="A12" s="164"/>
      <c r="B12" s="164"/>
      <c r="C12" s="164"/>
      <c r="D12" s="58" t="s">
        <v>37</v>
      </c>
      <c r="E12" s="57"/>
      <c r="F12" s="57"/>
      <c r="G12" s="57"/>
      <c r="H12" s="81"/>
      <c r="I12" s="81"/>
      <c r="J12" s="81"/>
    </row>
    <row r="13" spans="1:10" ht="66">
      <c r="A13" s="164"/>
      <c r="B13" s="164"/>
      <c r="C13" s="163" t="s">
        <v>38</v>
      </c>
      <c r="D13" s="82" t="s">
        <v>33</v>
      </c>
      <c r="E13" s="41"/>
      <c r="F13" s="57"/>
      <c r="G13" s="57"/>
      <c r="H13" s="81"/>
      <c r="I13" s="81"/>
      <c r="J13" s="81"/>
    </row>
    <row r="14" spans="1:10" ht="79.2">
      <c r="A14" s="164"/>
      <c r="B14" s="164"/>
      <c r="C14" s="164"/>
      <c r="D14" s="58" t="s">
        <v>34</v>
      </c>
      <c r="E14" s="27"/>
      <c r="F14" s="57"/>
      <c r="G14" s="57"/>
      <c r="H14" s="81"/>
      <c r="I14" s="81"/>
      <c r="J14" s="81"/>
    </row>
    <row r="15" spans="1:10" ht="26.4">
      <c r="A15" s="164"/>
      <c r="B15" s="163" t="s">
        <v>40</v>
      </c>
      <c r="C15" s="165" t="s">
        <v>41</v>
      </c>
      <c r="D15" s="80" t="s">
        <v>42</v>
      </c>
      <c r="E15" s="59"/>
      <c r="F15" s="59"/>
      <c r="G15" s="59"/>
      <c r="H15" s="81"/>
      <c r="I15" s="81"/>
      <c r="J15" s="81"/>
    </row>
    <row r="16" spans="1:10" ht="26.4">
      <c r="A16" s="164"/>
      <c r="B16" s="164"/>
      <c r="C16" s="164"/>
      <c r="D16" s="80" t="s">
        <v>43</v>
      </c>
      <c r="E16" s="59"/>
      <c r="F16" s="59"/>
      <c r="G16" s="59"/>
      <c r="H16" s="81"/>
      <c r="I16" s="81"/>
      <c r="J16" s="81"/>
    </row>
    <row r="17" spans="1:10" ht="409.5" customHeight="1">
      <c r="A17" s="164"/>
      <c r="B17" s="164"/>
      <c r="C17" s="163" t="s">
        <v>44</v>
      </c>
      <c r="D17" s="80" t="s">
        <v>45</v>
      </c>
      <c r="E17" s="55" t="s">
        <v>106</v>
      </c>
      <c r="F17" s="75"/>
      <c r="G17" s="59"/>
      <c r="H17" s="110">
        <v>220000</v>
      </c>
      <c r="I17" s="124" t="s">
        <v>144</v>
      </c>
      <c r="J17">
        <f>H17*1.1</f>
        <v>242000.00000000003</v>
      </c>
    </row>
    <row r="18" spans="1:10" ht="101.1" customHeight="1">
      <c r="A18" s="164"/>
      <c r="B18" s="164"/>
      <c r="C18" s="164"/>
      <c r="D18" s="80" t="s">
        <v>46</v>
      </c>
      <c r="E18" s="55" t="s">
        <v>107</v>
      </c>
      <c r="F18" s="75"/>
      <c r="G18" s="59"/>
      <c r="H18" s="74">
        <v>270000</v>
      </c>
      <c r="I18" s="124" t="s">
        <v>169</v>
      </c>
      <c r="J18">
        <f>H18*1.1</f>
        <v>297000</v>
      </c>
    </row>
    <row r="19" spans="1:10">
      <c r="A19" s="164"/>
      <c r="B19" s="163" t="s">
        <v>47</v>
      </c>
      <c r="C19" s="80" t="s">
        <v>48</v>
      </c>
      <c r="D19" s="57"/>
      <c r="E19" s="55"/>
      <c r="F19" s="57"/>
      <c r="G19" s="57"/>
      <c r="H19" s="81"/>
      <c r="I19" s="81"/>
    </row>
    <row r="20" spans="1:10" ht="26.4">
      <c r="A20" s="164"/>
      <c r="B20" s="164"/>
      <c r="C20" s="80" t="s">
        <v>49</v>
      </c>
      <c r="D20" s="57"/>
      <c r="E20" s="55"/>
      <c r="F20" s="57"/>
      <c r="G20" s="57"/>
      <c r="H20" s="81"/>
      <c r="I20" s="81"/>
    </row>
    <row r="21" spans="1:10">
      <c r="A21" s="164"/>
      <c r="B21" s="164"/>
      <c r="C21" s="80" t="s">
        <v>50</v>
      </c>
      <c r="D21" s="58"/>
      <c r="E21" s="55"/>
      <c r="F21" s="58"/>
      <c r="G21" s="58"/>
      <c r="H21" s="81"/>
      <c r="I21" s="81"/>
    </row>
    <row r="22" spans="1:10" ht="174" customHeight="1">
      <c r="A22" s="163" t="s">
        <v>51</v>
      </c>
      <c r="B22" s="80" t="s">
        <v>52</v>
      </c>
      <c r="C22" s="59"/>
      <c r="D22" s="59"/>
      <c r="E22" s="55" t="s">
        <v>108</v>
      </c>
      <c r="F22" s="75"/>
      <c r="G22" s="59"/>
      <c r="H22" s="104">
        <v>1470000</v>
      </c>
      <c r="I22" s="132" t="s">
        <v>130</v>
      </c>
      <c r="J22">
        <f>H22*1.15</f>
        <v>1690499.9999999998</v>
      </c>
    </row>
    <row r="23" spans="1:10" ht="26.4">
      <c r="A23" s="164"/>
      <c r="B23" s="80" t="s">
        <v>53</v>
      </c>
      <c r="C23" s="59"/>
      <c r="D23" s="59"/>
      <c r="E23" s="55"/>
      <c r="F23" s="59"/>
      <c r="G23" s="59"/>
      <c r="H23" s="81"/>
      <c r="I23" s="81"/>
      <c r="J23" s="81"/>
    </row>
    <row r="24" spans="1:10" ht="26.4">
      <c r="A24" s="164"/>
      <c r="B24" s="80" t="s">
        <v>54</v>
      </c>
      <c r="C24" s="59"/>
      <c r="D24" s="59"/>
      <c r="E24" s="55"/>
      <c r="F24" s="59"/>
      <c r="G24" s="59"/>
      <c r="H24" s="81"/>
      <c r="I24" s="81"/>
      <c r="J24" s="81"/>
    </row>
    <row r="25" spans="1:10">
      <c r="A25" s="164"/>
      <c r="B25" s="80" t="s">
        <v>55</v>
      </c>
      <c r="C25" s="59"/>
      <c r="D25" s="59"/>
      <c r="E25" s="55"/>
      <c r="F25" s="59"/>
      <c r="G25" s="59"/>
      <c r="H25" s="81"/>
      <c r="I25" s="81"/>
      <c r="J25" s="81"/>
    </row>
    <row r="26" spans="1:10" ht="79.2">
      <c r="A26" s="58" t="s">
        <v>56</v>
      </c>
      <c r="B26" s="58"/>
      <c r="C26" s="58"/>
      <c r="D26" s="58"/>
      <c r="E26" s="55"/>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F4"/>
    <mergeCell ref="A5:F5"/>
    <mergeCell ref="A6:F6"/>
    <mergeCell ref="C7:D7"/>
    <mergeCell ref="A9:A21"/>
    <mergeCell ref="B9:B14"/>
    <mergeCell ref="C9:C10"/>
    <mergeCell ref="C11:C12"/>
    <mergeCell ref="C13:C14"/>
    <mergeCell ref="B15:B18"/>
    <mergeCell ref="C15:C16"/>
    <mergeCell ref="C17:C18"/>
    <mergeCell ref="B19:B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C20" zoomScale="80" zoomScaleNormal="80" workbookViewId="0">
      <selection activeCell="E19" sqref="E19"/>
    </sheetView>
  </sheetViews>
  <sheetFormatPr defaultColWidth="14.44140625" defaultRowHeight="15" customHeight="1"/>
  <cols>
    <col min="1" max="1" width="11.44140625" customWidth="1"/>
    <col min="2" max="2" width="25.88671875" customWidth="1"/>
    <col min="3" max="3" width="14.44140625" customWidth="1"/>
    <col min="4" max="4" width="23.6640625" customWidth="1"/>
    <col min="5" max="5" width="126.5546875" customWidth="1"/>
    <col min="6" max="6" width="13.6640625" customWidth="1"/>
    <col min="7" max="7" width="11.5546875" customWidth="1"/>
    <col min="8" max="8" width="16.44140625" customWidth="1"/>
    <col min="9" max="9" width="14.109375" customWidth="1"/>
    <col min="10" max="10" width="13.5546875" customWidth="1"/>
    <col min="11" max="11" width="18.33203125" customWidth="1"/>
  </cols>
  <sheetData>
    <row r="1" spans="1:11" ht="12" customHeight="1">
      <c r="A1" s="150" t="s">
        <v>22</v>
      </c>
      <c r="B1" s="145"/>
      <c r="C1" s="145"/>
      <c r="D1" s="145"/>
      <c r="E1" s="145"/>
      <c r="F1" s="145"/>
      <c r="G1" s="145"/>
    </row>
    <row r="2" spans="1:11" ht="14.4">
      <c r="A2" s="150" t="s">
        <v>1</v>
      </c>
      <c r="B2" s="145"/>
      <c r="C2" s="145"/>
      <c r="D2" s="145"/>
      <c r="E2" s="145"/>
      <c r="F2" s="145"/>
      <c r="G2" s="145"/>
    </row>
    <row r="3" spans="1:11" ht="13.5" customHeight="1">
      <c r="A3" s="149" t="s">
        <v>2</v>
      </c>
      <c r="B3" s="145"/>
      <c r="C3" s="145"/>
      <c r="D3" s="145"/>
      <c r="E3" s="145"/>
      <c r="F3" s="145"/>
      <c r="G3" s="145"/>
    </row>
    <row r="4" spans="1:11" ht="14.4">
      <c r="A4" s="160" t="s">
        <v>58</v>
      </c>
      <c r="B4" s="160"/>
      <c r="C4" s="160"/>
      <c r="D4" s="2"/>
      <c r="E4" s="2"/>
      <c r="F4" s="2"/>
      <c r="G4" s="2"/>
    </row>
    <row r="5" spans="1:11" ht="14.4">
      <c r="A5" s="161" t="s">
        <v>64</v>
      </c>
      <c r="B5" s="161"/>
      <c r="C5" s="161"/>
      <c r="D5" s="2"/>
      <c r="E5" s="2"/>
      <c r="F5" s="2"/>
      <c r="G5" s="2"/>
    </row>
    <row r="6" spans="1:11" ht="14.4">
      <c r="A6" s="162" t="s">
        <v>59</v>
      </c>
      <c r="B6" s="162"/>
      <c r="C6" s="162"/>
    </row>
    <row r="7" spans="1:11" ht="72">
      <c r="A7" s="11" t="s">
        <v>23</v>
      </c>
      <c r="B7" s="11" t="s">
        <v>24</v>
      </c>
      <c r="C7" s="158" t="s">
        <v>25</v>
      </c>
      <c r="D7" s="148"/>
      <c r="E7" s="11" t="s">
        <v>26</v>
      </c>
      <c r="F7" s="12" t="s">
        <v>27</v>
      </c>
      <c r="G7" s="11" t="s">
        <v>28</v>
      </c>
      <c r="H7" s="13" t="s">
        <v>12</v>
      </c>
      <c r="I7" s="13" t="s">
        <v>13</v>
      </c>
      <c r="J7" s="13" t="s">
        <v>14</v>
      </c>
      <c r="K7" s="13" t="s">
        <v>29</v>
      </c>
    </row>
    <row r="8" spans="1:11" ht="14.4">
      <c r="A8" s="14">
        <v>1</v>
      </c>
      <c r="B8" s="14">
        <v>2</v>
      </c>
      <c r="C8" s="14">
        <v>3</v>
      </c>
      <c r="D8" s="15"/>
      <c r="E8" s="14">
        <v>5</v>
      </c>
      <c r="F8" s="14">
        <v>6</v>
      </c>
      <c r="G8" s="16">
        <v>7</v>
      </c>
      <c r="H8" s="10">
        <v>6</v>
      </c>
      <c r="I8" s="10">
        <v>7</v>
      </c>
      <c r="J8" s="10">
        <v>8</v>
      </c>
      <c r="K8" s="10">
        <v>9</v>
      </c>
    </row>
    <row r="9" spans="1:11" ht="29.25" customHeight="1">
      <c r="A9" s="156" t="s">
        <v>30</v>
      </c>
      <c r="B9" s="159" t="s">
        <v>31</v>
      </c>
      <c r="C9" s="156" t="s">
        <v>32</v>
      </c>
      <c r="D9" s="17" t="s">
        <v>33</v>
      </c>
      <c r="E9" s="18"/>
      <c r="F9" s="18"/>
      <c r="G9" s="19"/>
      <c r="H9" s="7"/>
      <c r="I9" s="7"/>
      <c r="J9" s="7"/>
      <c r="K9" s="7"/>
    </row>
    <row r="10" spans="1:11" ht="29.25" customHeight="1">
      <c r="A10" s="157"/>
      <c r="B10" s="157"/>
      <c r="C10" s="152"/>
      <c r="D10" s="17" t="s">
        <v>34</v>
      </c>
      <c r="E10" s="18"/>
      <c r="F10" s="18"/>
      <c r="G10" s="19"/>
      <c r="H10" s="7"/>
      <c r="I10" s="7"/>
      <c r="J10" s="7"/>
      <c r="K10" s="7"/>
    </row>
    <row r="11" spans="1:11" ht="29.25" customHeight="1">
      <c r="A11" s="157"/>
      <c r="B11" s="157"/>
      <c r="C11" s="156" t="s">
        <v>35</v>
      </c>
      <c r="D11" s="17" t="s">
        <v>36</v>
      </c>
      <c r="E11" s="18"/>
      <c r="F11" s="18"/>
      <c r="G11" s="19"/>
      <c r="H11" s="7"/>
      <c r="I11" s="7"/>
      <c r="J11" s="7"/>
      <c r="K11" s="7"/>
    </row>
    <row r="12" spans="1:11" ht="29.25" customHeight="1">
      <c r="A12" s="157"/>
      <c r="B12" s="157"/>
      <c r="C12" s="152"/>
      <c r="D12" s="17" t="s">
        <v>37</v>
      </c>
      <c r="E12" s="26"/>
      <c r="F12" s="18"/>
      <c r="G12" s="19"/>
      <c r="H12" s="7"/>
      <c r="I12" s="7"/>
      <c r="J12" s="7"/>
      <c r="K12" s="7"/>
    </row>
    <row r="13" spans="1:11" ht="377.1" customHeight="1">
      <c r="A13" s="157"/>
      <c r="B13" s="157"/>
      <c r="C13" s="156" t="s">
        <v>38</v>
      </c>
      <c r="D13" s="28" t="s">
        <v>33</v>
      </c>
      <c r="E13" s="41"/>
      <c r="F13" s="25"/>
      <c r="G13" s="19"/>
      <c r="H13" s="7"/>
      <c r="I13" s="7"/>
      <c r="J13" s="7"/>
      <c r="K13" s="7"/>
    </row>
    <row r="14" spans="1:11" ht="57.75" customHeight="1">
      <c r="A14" s="157"/>
      <c r="B14" s="152"/>
      <c r="C14" s="152"/>
      <c r="D14" s="23" t="s">
        <v>39</v>
      </c>
      <c r="E14" s="27"/>
      <c r="F14" s="25"/>
      <c r="G14" s="19"/>
      <c r="H14" s="7"/>
      <c r="I14" s="7"/>
      <c r="J14" s="7"/>
      <c r="K14" s="7"/>
    </row>
    <row r="15" spans="1:11" ht="14.4" hidden="1">
      <c r="A15" s="157"/>
      <c r="B15" s="156" t="s">
        <v>40</v>
      </c>
      <c r="C15" s="159" t="s">
        <v>41</v>
      </c>
      <c r="D15" s="20" t="s">
        <v>42</v>
      </c>
      <c r="E15" s="42"/>
      <c r="F15" s="15"/>
      <c r="G15" s="21"/>
      <c r="H15" s="7"/>
      <c r="I15" s="7"/>
      <c r="J15" s="7"/>
      <c r="K15" s="7"/>
    </row>
    <row r="16" spans="1:11" ht="14.4" hidden="1">
      <c r="A16" s="157"/>
      <c r="B16" s="157"/>
      <c r="C16" s="152"/>
      <c r="D16" s="20" t="s">
        <v>43</v>
      </c>
      <c r="E16" s="45"/>
      <c r="F16" s="15"/>
      <c r="G16" s="21"/>
      <c r="H16" s="7"/>
      <c r="I16" s="7"/>
      <c r="J16" s="7"/>
      <c r="K16" s="7"/>
    </row>
    <row r="17" spans="1:11" ht="409.6" customHeight="1">
      <c r="A17" s="157"/>
      <c r="B17" s="157"/>
      <c r="C17" s="156" t="s">
        <v>44</v>
      </c>
      <c r="D17" s="43" t="s">
        <v>45</v>
      </c>
      <c r="E17" s="27"/>
      <c r="F17" s="44"/>
      <c r="G17" s="21"/>
      <c r="H17" s="31" t="s">
        <v>60</v>
      </c>
      <c r="I17" s="30"/>
      <c r="J17" s="7"/>
      <c r="K17" s="7"/>
    </row>
    <row r="18" spans="1:11" ht="93.6" customHeight="1">
      <c r="A18" s="157"/>
      <c r="B18" s="152"/>
      <c r="C18" s="152"/>
      <c r="D18" s="20" t="s">
        <v>46</v>
      </c>
      <c r="E18" s="46"/>
      <c r="F18" s="22"/>
      <c r="G18" s="21"/>
      <c r="H18" s="39" t="s">
        <v>61</v>
      </c>
      <c r="I18" s="36"/>
      <c r="J18" s="7"/>
      <c r="K18" s="7"/>
    </row>
    <row r="19" spans="1:11" ht="14.4">
      <c r="A19" s="157"/>
      <c r="B19" s="156" t="s">
        <v>47</v>
      </c>
      <c r="C19" s="20" t="s">
        <v>48</v>
      </c>
      <c r="D19" s="18"/>
      <c r="E19" s="18"/>
      <c r="F19" s="18"/>
      <c r="G19" s="19"/>
      <c r="H19" s="7"/>
      <c r="I19" s="7"/>
      <c r="J19" s="7"/>
      <c r="K19" s="7"/>
    </row>
    <row r="20" spans="1:11" ht="14.4">
      <c r="A20" s="157"/>
      <c r="B20" s="157"/>
      <c r="C20" s="20" t="s">
        <v>49</v>
      </c>
      <c r="D20" s="18"/>
      <c r="E20" s="18"/>
      <c r="F20" s="18"/>
      <c r="G20" s="19"/>
      <c r="H20" s="7"/>
      <c r="I20" s="7"/>
      <c r="J20" s="7"/>
      <c r="K20" s="7"/>
    </row>
    <row r="21" spans="1:11" ht="56.25" customHeight="1">
      <c r="A21" s="152"/>
      <c r="B21" s="152"/>
      <c r="C21" s="20" t="s">
        <v>50</v>
      </c>
      <c r="D21" s="17"/>
      <c r="E21" s="17"/>
      <c r="F21" s="17"/>
      <c r="G21" s="23"/>
      <c r="H21" s="33"/>
      <c r="I21" s="7"/>
      <c r="J21" s="7"/>
      <c r="K21" s="7"/>
    </row>
    <row r="22" spans="1:11" ht="180.6" customHeight="1">
      <c r="A22" s="156" t="s">
        <v>51</v>
      </c>
      <c r="B22" s="20" t="s">
        <v>52</v>
      </c>
      <c r="C22" s="15"/>
      <c r="D22" s="15"/>
      <c r="E22" s="40"/>
      <c r="F22" s="22"/>
      <c r="G22" s="21"/>
      <c r="H22" s="35" t="s">
        <v>62</v>
      </c>
      <c r="I22" s="32"/>
      <c r="J22" s="7"/>
      <c r="K22" s="7"/>
    </row>
    <row r="23" spans="1:11" ht="15.75" customHeight="1">
      <c r="A23" s="157"/>
      <c r="B23" s="20" t="s">
        <v>53</v>
      </c>
      <c r="C23" s="15"/>
      <c r="D23" s="15"/>
      <c r="E23" s="15"/>
      <c r="F23" s="15"/>
      <c r="G23" s="21"/>
      <c r="H23" s="34"/>
      <c r="I23" s="7"/>
      <c r="J23" s="7"/>
      <c r="K23" s="7"/>
    </row>
    <row r="24" spans="1:11" ht="15.75" customHeight="1">
      <c r="A24" s="157"/>
      <c r="B24" s="20" t="s">
        <v>54</v>
      </c>
      <c r="C24" s="15"/>
      <c r="D24" s="15"/>
      <c r="E24" s="15"/>
      <c r="F24" s="15"/>
      <c r="G24" s="21"/>
      <c r="H24" s="7"/>
      <c r="I24" s="7"/>
      <c r="J24" s="7"/>
      <c r="K24" s="7"/>
    </row>
    <row r="25" spans="1:11" ht="15.75" customHeight="1">
      <c r="A25" s="152"/>
      <c r="B25" s="20" t="s">
        <v>55</v>
      </c>
      <c r="C25" s="15"/>
      <c r="D25" s="15"/>
      <c r="E25" s="15"/>
      <c r="F25" s="15"/>
      <c r="G25" s="21"/>
      <c r="H25" s="7"/>
      <c r="I25" s="7"/>
      <c r="J25" s="7"/>
      <c r="K25" s="7"/>
    </row>
    <row r="26" spans="1:11" ht="15.75" customHeight="1">
      <c r="A26" s="17" t="s">
        <v>56</v>
      </c>
      <c r="B26" s="17"/>
      <c r="C26" s="17"/>
      <c r="D26" s="17"/>
      <c r="E26" s="17"/>
      <c r="F26" s="24"/>
      <c r="G26" s="23"/>
      <c r="H26" s="7"/>
      <c r="I26" s="7"/>
      <c r="J26" s="7"/>
      <c r="K26" s="7"/>
    </row>
    <row r="27" spans="1:11" ht="18" customHeight="1">
      <c r="A27" s="154" t="s">
        <v>57</v>
      </c>
      <c r="B27" s="145"/>
      <c r="C27" s="145"/>
      <c r="D27" s="145"/>
      <c r="E27" s="145"/>
      <c r="F27" s="145"/>
      <c r="G27" s="145"/>
      <c r="H27" s="145"/>
      <c r="I27" s="145"/>
      <c r="J27" s="145"/>
      <c r="K27" s="155"/>
    </row>
    <row r="28" spans="1:11" ht="15.75" customHeight="1"/>
    <row r="29" spans="1:11" ht="15.75" customHeight="1"/>
    <row r="30" spans="1:11" ht="15.75" customHeight="1"/>
    <row r="31" spans="1:11" ht="15.75" customHeight="1"/>
    <row r="32" spans="1:11" ht="15.75" customHeight="1"/>
    <row r="33" spans="4:7" ht="15.75" customHeight="1">
      <c r="D33" s="153" t="s">
        <v>21</v>
      </c>
      <c r="E33" s="145"/>
      <c r="F33" s="145"/>
      <c r="G33" s="145"/>
    </row>
    <row r="34" spans="4:7" ht="15.75" customHeight="1"/>
    <row r="35" spans="4:7" ht="15.75" customHeight="1"/>
    <row r="36" spans="4:7" ht="15.75" customHeight="1"/>
    <row r="37" spans="4:7" ht="15.75" customHeight="1"/>
    <row r="38" spans="4:7" ht="15.75" customHeight="1"/>
    <row r="39" spans="4:7" ht="15.75" customHeight="1"/>
    <row r="40" spans="4:7" ht="15.75" customHeight="1"/>
    <row r="41" spans="4:7" ht="15.75" customHeight="1"/>
    <row r="42" spans="4:7" ht="15.75" customHeight="1"/>
    <row r="43" spans="4:7" ht="15.75" customHeight="1"/>
    <row r="44" spans="4:7" ht="15.75" customHeight="1"/>
    <row r="45" spans="4:7" ht="15.75" customHeight="1"/>
    <row r="46" spans="4:7" ht="15.75" customHeight="1"/>
    <row r="47" spans="4:7" ht="15.75" customHeight="1"/>
    <row r="48" spans="4: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9">
    <mergeCell ref="A6:C6"/>
    <mergeCell ref="C17:C18"/>
    <mergeCell ref="B19:B21"/>
    <mergeCell ref="D33:G33"/>
    <mergeCell ref="A27:K27"/>
    <mergeCell ref="A22:A25"/>
    <mergeCell ref="A1:G1"/>
    <mergeCell ref="A2:G2"/>
    <mergeCell ref="A3:G3"/>
    <mergeCell ref="C7:D7"/>
    <mergeCell ref="A9:A21"/>
    <mergeCell ref="C9:C10"/>
    <mergeCell ref="C11:C12"/>
    <mergeCell ref="B9:B14"/>
    <mergeCell ref="B15:B18"/>
    <mergeCell ref="C13:C14"/>
    <mergeCell ref="C15:C16"/>
    <mergeCell ref="A4:C4"/>
    <mergeCell ref="A5:C5"/>
  </mergeCells>
  <pageMargins left="0.75" right="0.75" top="0.5" bottom="0.5" header="0" footer="0"/>
  <pageSetup paperSize="9" scale="8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6" zoomScale="70" zoomScaleNormal="70" workbookViewId="0">
      <selection activeCell="A33" sqref="A33:XFD33"/>
    </sheetView>
  </sheetViews>
  <sheetFormatPr defaultRowHeight="14.4"/>
  <cols>
    <col min="5" max="5" width="130.44140625" customWidth="1"/>
    <col min="8" max="8" width="12.88671875" customWidth="1"/>
    <col min="9" max="9" width="14.109375" customWidth="1"/>
    <col min="10" max="10" width="14.554687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160"/>
      <c r="E4" s="160"/>
      <c r="F4" s="160"/>
      <c r="G4" s="2"/>
    </row>
    <row r="5" spans="1:10">
      <c r="A5" s="161" t="s">
        <v>64</v>
      </c>
      <c r="B5" s="161"/>
      <c r="C5" s="161"/>
      <c r="D5" s="161"/>
      <c r="E5" s="161"/>
      <c r="F5" s="161"/>
      <c r="G5" s="2"/>
    </row>
    <row r="6" spans="1:10">
      <c r="A6" s="162" t="s">
        <v>109</v>
      </c>
      <c r="B6" s="162"/>
      <c r="C6" s="162"/>
      <c r="D6" s="162"/>
      <c r="E6" s="162"/>
      <c r="F6" s="162"/>
    </row>
    <row r="7" spans="1:10" ht="72">
      <c r="A7" s="11" t="s">
        <v>23</v>
      </c>
      <c r="B7" s="11" t="s">
        <v>24</v>
      </c>
      <c r="C7" s="158" t="s">
        <v>25</v>
      </c>
      <c r="D7" s="148"/>
      <c r="E7" s="11" t="s">
        <v>26</v>
      </c>
      <c r="F7" s="12" t="s">
        <v>27</v>
      </c>
      <c r="G7" s="11" t="s">
        <v>28</v>
      </c>
      <c r="H7" s="13" t="s">
        <v>12</v>
      </c>
      <c r="I7" s="13" t="s">
        <v>13</v>
      </c>
      <c r="J7" s="13" t="s">
        <v>14</v>
      </c>
    </row>
    <row r="8" spans="1:10">
      <c r="A8" s="14">
        <v>1</v>
      </c>
      <c r="B8" s="77">
        <v>2</v>
      </c>
      <c r="C8" s="77">
        <v>3</v>
      </c>
      <c r="D8" s="45"/>
      <c r="E8" s="77">
        <v>5</v>
      </c>
      <c r="F8" s="77">
        <v>6</v>
      </c>
      <c r="G8" s="78">
        <v>7</v>
      </c>
      <c r="H8" s="79">
        <v>6</v>
      </c>
      <c r="I8" s="79">
        <v>7</v>
      </c>
      <c r="J8" s="79">
        <v>8</v>
      </c>
    </row>
    <row r="9" spans="1:10" ht="66">
      <c r="A9" s="173" t="s">
        <v>30</v>
      </c>
      <c r="B9" s="165" t="s">
        <v>31</v>
      </c>
      <c r="C9" s="163" t="s">
        <v>32</v>
      </c>
      <c r="D9" s="58" t="s">
        <v>33</v>
      </c>
      <c r="E9" s="57"/>
      <c r="F9" s="57"/>
      <c r="G9" s="57"/>
      <c r="H9" s="81"/>
      <c r="I9" s="81"/>
      <c r="J9" s="81"/>
    </row>
    <row r="10" spans="1:10" ht="79.2">
      <c r="A10" s="174"/>
      <c r="B10" s="164"/>
      <c r="C10" s="164"/>
      <c r="D10" s="58" t="s">
        <v>34</v>
      </c>
      <c r="E10" s="57"/>
      <c r="F10" s="57"/>
      <c r="G10" s="57"/>
      <c r="H10" s="81"/>
      <c r="I10" s="81"/>
      <c r="J10" s="81"/>
    </row>
    <row r="11" spans="1:10" ht="66">
      <c r="A11" s="174"/>
      <c r="B11" s="164"/>
      <c r="C11" s="163" t="s">
        <v>35</v>
      </c>
      <c r="D11" s="58" t="s">
        <v>33</v>
      </c>
      <c r="E11" s="57"/>
      <c r="F11" s="57"/>
      <c r="G11" s="57"/>
      <c r="H11" s="81"/>
      <c r="I11" s="81"/>
      <c r="J11" s="81"/>
    </row>
    <row r="12" spans="1:10" ht="79.2">
      <c r="A12" s="174"/>
      <c r="B12" s="164"/>
      <c r="C12" s="164"/>
      <c r="D12" s="58" t="s">
        <v>37</v>
      </c>
      <c r="E12" s="57"/>
      <c r="F12" s="57"/>
      <c r="G12" s="57"/>
      <c r="H12" s="81"/>
      <c r="I12" s="81"/>
      <c r="J12" s="81"/>
    </row>
    <row r="13" spans="1:10" ht="66">
      <c r="A13" s="174"/>
      <c r="B13" s="164"/>
      <c r="C13" s="163" t="s">
        <v>38</v>
      </c>
      <c r="D13" s="82" t="s">
        <v>33</v>
      </c>
      <c r="E13" s="41"/>
      <c r="F13" s="57"/>
      <c r="G13" s="57"/>
      <c r="H13" s="81"/>
      <c r="I13" s="81"/>
      <c r="J13" s="81"/>
    </row>
    <row r="14" spans="1:10" ht="79.2">
      <c r="A14" s="174"/>
      <c r="B14" s="164"/>
      <c r="C14" s="164"/>
      <c r="D14" s="58" t="s">
        <v>34</v>
      </c>
      <c r="E14" s="27"/>
      <c r="F14" s="57"/>
      <c r="G14" s="57"/>
      <c r="H14" s="81"/>
      <c r="I14" s="81"/>
      <c r="J14" s="81"/>
    </row>
    <row r="15" spans="1:10" ht="26.4">
      <c r="A15" s="174"/>
      <c r="B15" s="163" t="s">
        <v>40</v>
      </c>
      <c r="C15" s="165" t="s">
        <v>41</v>
      </c>
      <c r="D15" s="80" t="s">
        <v>42</v>
      </c>
      <c r="E15" s="59"/>
      <c r="F15" s="59"/>
      <c r="G15" s="59"/>
      <c r="H15" s="81"/>
      <c r="I15" s="81"/>
      <c r="J15" s="81"/>
    </row>
    <row r="16" spans="1:10" ht="239.4" customHeight="1">
      <c r="A16" s="174"/>
      <c r="B16" s="164"/>
      <c r="C16" s="164"/>
      <c r="D16" s="80" t="s">
        <v>43</v>
      </c>
      <c r="E16" s="51" t="s">
        <v>175</v>
      </c>
      <c r="F16" s="59"/>
      <c r="G16" s="59"/>
      <c r="H16" s="81"/>
      <c r="I16" s="114"/>
      <c r="J16" s="124"/>
    </row>
    <row r="17" spans="1:10" ht="409.5" customHeight="1">
      <c r="A17" s="174"/>
      <c r="B17" s="164"/>
      <c r="C17" s="163" t="s">
        <v>44</v>
      </c>
      <c r="D17" s="80" t="s">
        <v>45</v>
      </c>
      <c r="E17" s="64" t="s">
        <v>176</v>
      </c>
      <c r="F17" s="75"/>
      <c r="G17" s="59"/>
      <c r="H17" s="114">
        <v>200000</v>
      </c>
      <c r="I17" s="124" t="s">
        <v>156</v>
      </c>
      <c r="J17">
        <f>H17*1.2</f>
        <v>240000</v>
      </c>
    </row>
    <row r="18" spans="1:10" ht="96.9" customHeight="1">
      <c r="A18" s="174"/>
      <c r="B18" s="164"/>
      <c r="C18" s="164"/>
      <c r="D18" s="80" t="s">
        <v>46</v>
      </c>
      <c r="E18" s="64" t="s">
        <v>110</v>
      </c>
      <c r="F18" s="75"/>
      <c r="G18" s="59"/>
      <c r="H18" s="74">
        <v>250000</v>
      </c>
      <c r="I18" s="60" t="s">
        <v>131</v>
      </c>
      <c r="J18">
        <f>H18*1.15</f>
        <v>287500</v>
      </c>
    </row>
    <row r="19" spans="1:10">
      <c r="A19" s="174"/>
      <c r="B19" s="163" t="s">
        <v>47</v>
      </c>
      <c r="C19" s="80" t="s">
        <v>48</v>
      </c>
      <c r="D19" s="57"/>
      <c r="E19" s="57"/>
      <c r="F19" s="57"/>
      <c r="G19" s="57"/>
      <c r="H19" s="81"/>
      <c r="I19" s="81"/>
    </row>
    <row r="20" spans="1:10" ht="26.4">
      <c r="A20" s="174"/>
      <c r="B20" s="164"/>
      <c r="C20" s="80" t="s">
        <v>49</v>
      </c>
      <c r="D20" s="57"/>
      <c r="E20" s="57"/>
      <c r="F20" s="57"/>
      <c r="G20" s="57"/>
      <c r="H20" s="81"/>
      <c r="I20" s="81"/>
    </row>
    <row r="21" spans="1:10">
      <c r="A21" s="175"/>
      <c r="B21" s="164"/>
      <c r="C21" s="80" t="s">
        <v>50</v>
      </c>
      <c r="D21" s="58"/>
      <c r="E21" s="58"/>
      <c r="F21" s="58"/>
      <c r="G21" s="58"/>
      <c r="H21" s="81"/>
      <c r="I21" s="81"/>
    </row>
    <row r="22" spans="1:10" ht="116.1" customHeight="1">
      <c r="A22" s="173" t="s">
        <v>51</v>
      </c>
      <c r="B22" s="80" t="s">
        <v>52</v>
      </c>
      <c r="C22" s="59"/>
      <c r="D22" s="59"/>
      <c r="E22" s="64" t="s">
        <v>177</v>
      </c>
      <c r="F22" s="75"/>
      <c r="G22" s="59"/>
      <c r="H22" s="60">
        <v>1400000</v>
      </c>
      <c r="I22" s="67" t="s">
        <v>157</v>
      </c>
      <c r="J22">
        <f>H22*1.12</f>
        <v>1568000.0000000002</v>
      </c>
    </row>
    <row r="23" spans="1:10" ht="26.4">
      <c r="A23" s="174"/>
      <c r="B23" s="80" t="s">
        <v>53</v>
      </c>
      <c r="C23" s="59"/>
      <c r="D23" s="59"/>
      <c r="E23" s="59"/>
      <c r="F23" s="59"/>
      <c r="G23" s="59"/>
      <c r="H23" s="81"/>
      <c r="I23" s="81"/>
      <c r="J23" s="81"/>
    </row>
    <row r="24" spans="1:10" ht="26.4">
      <c r="A24" s="174"/>
      <c r="B24" s="80" t="s">
        <v>54</v>
      </c>
      <c r="C24" s="59"/>
      <c r="D24" s="59"/>
      <c r="E24" s="59"/>
      <c r="F24" s="59"/>
      <c r="G24" s="59"/>
      <c r="H24" s="81"/>
      <c r="I24" s="81"/>
      <c r="J24" s="81"/>
    </row>
    <row r="25" spans="1:10">
      <c r="A25" s="175"/>
      <c r="B25" s="80" t="s">
        <v>55</v>
      </c>
      <c r="C25" s="59"/>
      <c r="D25" s="59"/>
      <c r="E25" s="59"/>
      <c r="F25" s="59"/>
      <c r="G25" s="59"/>
      <c r="H25" s="81"/>
      <c r="I25" s="81"/>
      <c r="J25" s="81"/>
    </row>
    <row r="26" spans="1:10" ht="79.2">
      <c r="A26" s="23"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F4"/>
    <mergeCell ref="A5:F5"/>
    <mergeCell ref="A6:F6"/>
    <mergeCell ref="C7:D7"/>
    <mergeCell ref="A9:A21"/>
    <mergeCell ref="B9:B14"/>
    <mergeCell ref="C9:C10"/>
    <mergeCell ref="C11:C12"/>
    <mergeCell ref="C13:C14"/>
    <mergeCell ref="B15:B18"/>
    <mergeCell ref="C15:C16"/>
    <mergeCell ref="C17:C18"/>
    <mergeCell ref="B19:B21"/>
  </mergeCells>
  <phoneticPr fontId="3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80" zoomScaleNormal="80" workbookViewId="0">
      <selection activeCell="K1" sqref="K1:K1048576"/>
    </sheetView>
  </sheetViews>
  <sheetFormatPr defaultRowHeight="14.4"/>
  <cols>
    <col min="5" max="5" width="131.44140625" customWidth="1"/>
    <col min="8" max="8" width="12.5546875" customWidth="1"/>
    <col min="9" max="9" width="13.109375" customWidth="1"/>
    <col min="10" max="10" width="13.33203125" customWidth="1"/>
  </cols>
  <sheetData>
    <row r="1" spans="1:10">
      <c r="A1" s="168" t="s">
        <v>22</v>
      </c>
      <c r="B1" s="166"/>
      <c r="C1" s="166"/>
      <c r="D1" s="166"/>
      <c r="E1" s="166"/>
      <c r="F1" s="166"/>
      <c r="G1" s="166"/>
      <c r="H1" s="111"/>
      <c r="I1" s="111"/>
      <c r="J1" s="111"/>
    </row>
    <row r="2" spans="1:10">
      <c r="A2" s="168" t="s">
        <v>1</v>
      </c>
      <c r="B2" s="166"/>
      <c r="C2" s="166"/>
      <c r="D2" s="166"/>
      <c r="E2" s="166"/>
      <c r="F2" s="166"/>
      <c r="G2" s="166"/>
      <c r="H2" s="111"/>
      <c r="I2" s="111"/>
      <c r="J2" s="111"/>
    </row>
    <row r="3" spans="1:10" ht="18">
      <c r="A3" s="169" t="s">
        <v>2</v>
      </c>
      <c r="B3" s="166"/>
      <c r="C3" s="166"/>
      <c r="D3" s="166"/>
      <c r="E3" s="166"/>
      <c r="F3" s="166"/>
      <c r="G3" s="166"/>
      <c r="H3" s="111"/>
      <c r="I3" s="111"/>
      <c r="J3" s="111"/>
    </row>
    <row r="4" spans="1:10">
      <c r="A4" s="171" t="s">
        <v>58</v>
      </c>
      <c r="B4" s="171"/>
      <c r="C4" s="171"/>
      <c r="D4" s="171"/>
      <c r="E4" s="171"/>
      <c r="F4" s="171"/>
      <c r="G4" s="112"/>
      <c r="H4" s="111"/>
      <c r="I4" s="111"/>
      <c r="J4" s="111"/>
    </row>
    <row r="5" spans="1:10">
      <c r="A5" s="170" t="s">
        <v>64</v>
      </c>
      <c r="B5" s="170"/>
      <c r="C5" s="170"/>
      <c r="D5" s="170"/>
      <c r="E5" s="170"/>
      <c r="F5" s="170"/>
      <c r="G5" s="112"/>
      <c r="H5" s="111"/>
      <c r="I5" s="111"/>
      <c r="J5" s="111"/>
    </row>
    <row r="6" spans="1:10">
      <c r="A6" s="170" t="s">
        <v>111</v>
      </c>
      <c r="B6" s="170"/>
      <c r="C6" s="170"/>
      <c r="D6" s="170"/>
      <c r="E6" s="170"/>
      <c r="F6" s="170"/>
      <c r="G6" s="111"/>
      <c r="H6" s="111"/>
      <c r="I6" s="111"/>
      <c r="J6" s="111"/>
    </row>
    <row r="7" spans="1:10" ht="72">
      <c r="A7" s="88" t="s">
        <v>23</v>
      </c>
      <c r="B7" s="88" t="s">
        <v>24</v>
      </c>
      <c r="C7" s="167" t="s">
        <v>25</v>
      </c>
      <c r="D7" s="164"/>
      <c r="E7" s="88" t="s">
        <v>26</v>
      </c>
      <c r="F7" s="89" t="s">
        <v>27</v>
      </c>
      <c r="G7" s="88" t="s">
        <v>28</v>
      </c>
      <c r="H7" s="90" t="s">
        <v>12</v>
      </c>
      <c r="I7" s="90" t="s">
        <v>13</v>
      </c>
      <c r="J7" s="90" t="s">
        <v>14</v>
      </c>
    </row>
    <row r="8" spans="1:10">
      <c r="A8" s="91">
        <v>1</v>
      </c>
      <c r="B8" s="91">
        <v>2</v>
      </c>
      <c r="C8" s="91">
        <v>3</v>
      </c>
      <c r="D8" s="59"/>
      <c r="E8" s="91">
        <v>5</v>
      </c>
      <c r="F8" s="91">
        <v>6</v>
      </c>
      <c r="G8" s="91">
        <v>7</v>
      </c>
      <c r="H8" s="92">
        <v>6</v>
      </c>
      <c r="I8" s="92">
        <v>7</v>
      </c>
      <c r="J8" s="92">
        <v>8</v>
      </c>
    </row>
    <row r="9" spans="1:10" ht="66">
      <c r="A9" s="163" t="s">
        <v>30</v>
      </c>
      <c r="B9" s="165" t="s">
        <v>31</v>
      </c>
      <c r="C9" s="163" t="s">
        <v>32</v>
      </c>
      <c r="D9" s="58" t="s">
        <v>33</v>
      </c>
      <c r="E9" s="57"/>
      <c r="F9" s="57"/>
      <c r="G9" s="57"/>
      <c r="H9" s="81"/>
      <c r="I9" s="81"/>
      <c r="J9" s="81"/>
    </row>
    <row r="10" spans="1:10" ht="79.2">
      <c r="A10" s="164"/>
      <c r="B10" s="164"/>
      <c r="C10" s="164"/>
      <c r="D10" s="58" t="s">
        <v>34</v>
      </c>
      <c r="E10" s="57"/>
      <c r="F10" s="57"/>
      <c r="G10" s="57"/>
      <c r="H10" s="81"/>
      <c r="I10" s="81"/>
      <c r="J10" s="81"/>
    </row>
    <row r="11" spans="1:10" ht="66">
      <c r="A11" s="164"/>
      <c r="B11" s="164"/>
      <c r="C11" s="163" t="s">
        <v>35</v>
      </c>
      <c r="D11" s="58" t="s">
        <v>33</v>
      </c>
      <c r="E11" s="57"/>
      <c r="F11" s="57"/>
      <c r="G11" s="57"/>
      <c r="H11" s="81"/>
      <c r="I11" s="81"/>
      <c r="J11" s="81"/>
    </row>
    <row r="12" spans="1:10" ht="79.2">
      <c r="A12" s="164"/>
      <c r="B12" s="164"/>
      <c r="C12" s="164"/>
      <c r="D12" s="58" t="s">
        <v>37</v>
      </c>
      <c r="E12" s="57"/>
      <c r="F12" s="57"/>
      <c r="G12" s="57"/>
      <c r="H12" s="81"/>
      <c r="I12" s="81"/>
      <c r="J12" s="81"/>
    </row>
    <row r="13" spans="1:10" ht="66">
      <c r="A13" s="164"/>
      <c r="B13" s="164"/>
      <c r="C13" s="163" t="s">
        <v>38</v>
      </c>
      <c r="D13" s="82" t="s">
        <v>33</v>
      </c>
      <c r="E13" s="41"/>
      <c r="F13" s="57"/>
      <c r="G13" s="57"/>
      <c r="H13" s="81"/>
      <c r="I13" s="81"/>
      <c r="J13" s="81"/>
    </row>
    <row r="14" spans="1:10" ht="79.2">
      <c r="A14" s="164"/>
      <c r="B14" s="164"/>
      <c r="C14" s="164"/>
      <c r="D14" s="58" t="s">
        <v>34</v>
      </c>
      <c r="E14" s="27"/>
      <c r="F14" s="57"/>
      <c r="G14" s="57"/>
      <c r="H14" s="81"/>
      <c r="I14" s="81"/>
      <c r="J14" s="81"/>
    </row>
    <row r="15" spans="1:10" ht="26.4">
      <c r="A15" s="164"/>
      <c r="B15" s="163" t="s">
        <v>40</v>
      </c>
      <c r="C15" s="165" t="s">
        <v>41</v>
      </c>
      <c r="D15" s="80" t="s">
        <v>42</v>
      </c>
      <c r="E15" s="59"/>
      <c r="F15" s="59"/>
      <c r="G15" s="59"/>
      <c r="H15" s="81"/>
      <c r="I15" s="81"/>
      <c r="J15" s="81"/>
    </row>
    <row r="16" spans="1:10" ht="26.4">
      <c r="A16" s="164"/>
      <c r="B16" s="164"/>
      <c r="C16" s="164"/>
      <c r="D16" s="80" t="s">
        <v>43</v>
      </c>
      <c r="E16" s="59"/>
      <c r="F16" s="59"/>
      <c r="G16" s="59"/>
      <c r="H16" s="81"/>
      <c r="I16" s="81"/>
      <c r="J16" s="81"/>
    </row>
    <row r="17" spans="1:10" ht="409.5" customHeight="1">
      <c r="A17" s="164"/>
      <c r="B17" s="164"/>
      <c r="C17" s="163" t="s">
        <v>44</v>
      </c>
      <c r="D17" s="80" t="s">
        <v>45</v>
      </c>
      <c r="E17" s="64" t="s">
        <v>112</v>
      </c>
      <c r="F17" s="75"/>
      <c r="G17" s="59"/>
      <c r="H17" s="124">
        <v>220000</v>
      </c>
      <c r="I17" s="60" t="s">
        <v>132</v>
      </c>
      <c r="J17">
        <f>H17*1.75</f>
        <v>385000</v>
      </c>
    </row>
    <row r="18" spans="1:10" ht="26.4">
      <c r="A18" s="164"/>
      <c r="B18" s="164"/>
      <c r="C18" s="164"/>
      <c r="D18" s="80" t="s">
        <v>46</v>
      </c>
      <c r="E18" s="64" t="s">
        <v>113</v>
      </c>
      <c r="F18" s="75"/>
      <c r="G18" s="59"/>
      <c r="H18" s="60">
        <v>330000</v>
      </c>
      <c r="I18" s="124" t="s">
        <v>158</v>
      </c>
      <c r="J18">
        <f>H18*1.1</f>
        <v>363000.00000000006</v>
      </c>
    </row>
    <row r="19" spans="1:10">
      <c r="A19" s="164"/>
      <c r="B19" s="163" t="s">
        <v>47</v>
      </c>
      <c r="C19" s="80" t="s">
        <v>48</v>
      </c>
      <c r="D19" s="57"/>
      <c r="E19" s="57"/>
      <c r="F19" s="57"/>
      <c r="G19" s="57"/>
      <c r="H19" s="81"/>
      <c r="I19" s="81"/>
    </row>
    <row r="20" spans="1:10" ht="26.4">
      <c r="A20" s="164"/>
      <c r="B20" s="164"/>
      <c r="C20" s="80" t="s">
        <v>49</v>
      </c>
      <c r="D20" s="57"/>
      <c r="E20" s="57"/>
      <c r="F20" s="57"/>
      <c r="G20" s="57"/>
      <c r="H20" s="81"/>
      <c r="I20" s="81"/>
    </row>
    <row r="21" spans="1:10">
      <c r="A21" s="164"/>
      <c r="B21" s="164"/>
      <c r="C21" s="80" t="s">
        <v>50</v>
      </c>
      <c r="D21" s="58"/>
      <c r="E21" s="58"/>
      <c r="F21" s="58"/>
      <c r="G21" s="58"/>
      <c r="H21" s="81"/>
      <c r="I21" s="81"/>
    </row>
    <row r="22" spans="1:10" ht="180.9" customHeight="1">
      <c r="A22" s="163" t="s">
        <v>51</v>
      </c>
      <c r="B22" s="80" t="s">
        <v>52</v>
      </c>
      <c r="C22" s="59"/>
      <c r="D22" s="59"/>
      <c r="E22" s="64" t="s">
        <v>114</v>
      </c>
      <c r="F22" s="75"/>
      <c r="G22" s="59"/>
      <c r="H22" s="60">
        <v>1430000</v>
      </c>
      <c r="I22" s="124" t="s">
        <v>159</v>
      </c>
      <c r="J22">
        <f>H22*1.15</f>
        <v>1644499.9999999998</v>
      </c>
    </row>
    <row r="23" spans="1:10" ht="26.4">
      <c r="A23" s="164"/>
      <c r="B23" s="80" t="s">
        <v>53</v>
      </c>
      <c r="C23" s="59"/>
      <c r="D23" s="59"/>
      <c r="E23" s="59"/>
      <c r="F23" s="59"/>
      <c r="G23" s="59"/>
      <c r="H23" s="81"/>
      <c r="I23" s="81"/>
      <c r="J23" s="81"/>
    </row>
    <row r="24" spans="1:10" ht="26.4">
      <c r="A24" s="164"/>
      <c r="B24" s="80" t="s">
        <v>54</v>
      </c>
      <c r="C24" s="59"/>
      <c r="D24" s="59"/>
      <c r="E24" s="59"/>
      <c r="F24" s="59"/>
      <c r="G24" s="59"/>
      <c r="H24" s="81"/>
      <c r="I24" s="81"/>
      <c r="J24" s="81"/>
    </row>
    <row r="25" spans="1:10">
      <c r="A25" s="164"/>
      <c r="B25" s="80" t="s">
        <v>55</v>
      </c>
      <c r="C25" s="59"/>
      <c r="D25" s="59"/>
      <c r="E25" s="59"/>
      <c r="F25" s="59"/>
      <c r="G25" s="59"/>
      <c r="H25" s="81"/>
      <c r="I25" s="81"/>
      <c r="J25" s="81"/>
    </row>
    <row r="26" spans="1:10" ht="79.2">
      <c r="A26" s="58"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F4"/>
    <mergeCell ref="A5:F5"/>
    <mergeCell ref="A6:F6"/>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5" zoomScale="60" zoomScaleNormal="60" workbookViewId="0">
      <selection activeCell="A33" sqref="A33:XFD33"/>
    </sheetView>
  </sheetViews>
  <sheetFormatPr defaultRowHeight="14.4"/>
  <cols>
    <col min="5" max="5" width="137.44140625" customWidth="1"/>
    <col min="8" max="8" width="11.109375" customWidth="1"/>
    <col min="9" max="9" width="15" customWidth="1"/>
    <col min="10" max="10" width="21.33203125" customWidth="1"/>
  </cols>
  <sheetData>
    <row r="1" spans="1:10">
      <c r="A1" s="168" t="s">
        <v>22</v>
      </c>
      <c r="B1" s="166"/>
      <c r="C1" s="166"/>
      <c r="D1" s="166"/>
      <c r="E1" s="166"/>
      <c r="F1" s="166"/>
      <c r="G1" s="166"/>
      <c r="H1" s="111"/>
      <c r="I1" s="111"/>
      <c r="J1" s="111"/>
    </row>
    <row r="2" spans="1:10">
      <c r="A2" s="168" t="s">
        <v>1</v>
      </c>
      <c r="B2" s="166"/>
      <c r="C2" s="166"/>
      <c r="D2" s="166"/>
      <c r="E2" s="166"/>
      <c r="F2" s="166"/>
      <c r="G2" s="166"/>
      <c r="H2" s="111"/>
      <c r="I2" s="111"/>
      <c r="J2" s="111"/>
    </row>
    <row r="3" spans="1:10" ht="18">
      <c r="A3" s="169" t="s">
        <v>2</v>
      </c>
      <c r="B3" s="166"/>
      <c r="C3" s="166"/>
      <c r="D3" s="166"/>
      <c r="E3" s="166"/>
      <c r="F3" s="166"/>
      <c r="G3" s="166"/>
      <c r="H3" s="111"/>
      <c r="I3" s="111"/>
      <c r="J3" s="111"/>
    </row>
    <row r="4" spans="1:10">
      <c r="A4" s="171" t="s">
        <v>58</v>
      </c>
      <c r="B4" s="171"/>
      <c r="C4" s="171"/>
      <c r="D4" s="171"/>
      <c r="E4" s="171"/>
      <c r="F4" s="171"/>
      <c r="G4" s="112"/>
      <c r="H4" s="111"/>
      <c r="I4" s="111"/>
      <c r="J4" s="111"/>
    </row>
    <row r="5" spans="1:10">
      <c r="A5" s="170" t="s">
        <v>64</v>
      </c>
      <c r="B5" s="170"/>
      <c r="C5" s="170"/>
      <c r="D5" s="170"/>
      <c r="E5" s="170"/>
      <c r="F5" s="170"/>
      <c r="G5" s="112"/>
      <c r="H5" s="111"/>
      <c r="I5" s="111"/>
      <c r="J5" s="111"/>
    </row>
    <row r="6" spans="1:10">
      <c r="A6" s="170" t="s">
        <v>178</v>
      </c>
      <c r="B6" s="170"/>
      <c r="C6" s="170"/>
      <c r="D6" s="170"/>
      <c r="E6" s="170"/>
      <c r="F6" s="170"/>
      <c r="G6" s="111"/>
      <c r="H6" s="111"/>
      <c r="I6" s="111"/>
      <c r="J6" s="111"/>
    </row>
    <row r="7" spans="1:10" ht="72">
      <c r="A7" s="88" t="s">
        <v>23</v>
      </c>
      <c r="B7" s="88" t="s">
        <v>24</v>
      </c>
      <c r="C7" s="167" t="s">
        <v>25</v>
      </c>
      <c r="D7" s="164"/>
      <c r="E7" s="88" t="s">
        <v>26</v>
      </c>
      <c r="F7" s="89" t="s">
        <v>27</v>
      </c>
      <c r="G7" s="88" t="s">
        <v>28</v>
      </c>
      <c r="H7" s="90" t="s">
        <v>12</v>
      </c>
      <c r="I7" s="90" t="s">
        <v>13</v>
      </c>
      <c r="J7" s="90" t="s">
        <v>14</v>
      </c>
    </row>
    <row r="8" spans="1:10">
      <c r="A8" s="91">
        <v>1</v>
      </c>
      <c r="B8" s="91">
        <v>2</v>
      </c>
      <c r="C8" s="91">
        <v>3</v>
      </c>
      <c r="D8" s="59"/>
      <c r="E8" s="91">
        <v>5</v>
      </c>
      <c r="F8" s="91">
        <v>6</v>
      </c>
      <c r="G8" s="91">
        <v>7</v>
      </c>
      <c r="H8" s="92">
        <v>6</v>
      </c>
      <c r="I8" s="92">
        <v>7</v>
      </c>
      <c r="J8" s="92">
        <v>8</v>
      </c>
    </row>
    <row r="9" spans="1:10" ht="66">
      <c r="A9" s="163" t="s">
        <v>30</v>
      </c>
      <c r="B9" s="165" t="s">
        <v>31</v>
      </c>
      <c r="C9" s="163" t="s">
        <v>32</v>
      </c>
      <c r="D9" s="58" t="s">
        <v>33</v>
      </c>
      <c r="E9" s="57"/>
      <c r="F9" s="57"/>
      <c r="G9" s="57"/>
      <c r="H9" s="81"/>
      <c r="I9" s="81"/>
      <c r="J9" s="81"/>
    </row>
    <row r="10" spans="1:10" ht="79.2">
      <c r="A10" s="164"/>
      <c r="B10" s="164"/>
      <c r="C10" s="164"/>
      <c r="D10" s="58" t="s">
        <v>34</v>
      </c>
      <c r="E10" s="57"/>
      <c r="F10" s="57"/>
      <c r="G10" s="57"/>
      <c r="H10" s="81"/>
      <c r="I10" s="81"/>
      <c r="J10" s="81"/>
    </row>
    <row r="11" spans="1:10" ht="66">
      <c r="A11" s="164"/>
      <c r="B11" s="164"/>
      <c r="C11" s="163" t="s">
        <v>35</v>
      </c>
      <c r="D11" s="58" t="s">
        <v>33</v>
      </c>
      <c r="E11" s="57"/>
      <c r="F11" s="57"/>
      <c r="G11" s="57"/>
      <c r="H11" s="81"/>
      <c r="I11" s="81"/>
      <c r="J11" s="81"/>
    </row>
    <row r="12" spans="1:10" ht="79.2">
      <c r="A12" s="164"/>
      <c r="B12" s="164"/>
      <c r="C12" s="164"/>
      <c r="D12" s="58" t="s">
        <v>37</v>
      </c>
      <c r="E12" s="57"/>
      <c r="F12" s="57"/>
      <c r="G12" s="57"/>
      <c r="H12" s="81"/>
      <c r="I12" s="81"/>
      <c r="J12" s="81"/>
    </row>
    <row r="13" spans="1:10" ht="66">
      <c r="A13" s="164"/>
      <c r="B13" s="164"/>
      <c r="C13" s="163" t="s">
        <v>38</v>
      </c>
      <c r="D13" s="82" t="s">
        <v>33</v>
      </c>
      <c r="E13" s="41"/>
      <c r="F13" s="57"/>
      <c r="G13" s="57"/>
      <c r="H13" s="81"/>
      <c r="I13" s="81"/>
      <c r="J13" s="81"/>
    </row>
    <row r="14" spans="1:10" ht="79.2">
      <c r="A14" s="164"/>
      <c r="B14" s="164"/>
      <c r="C14" s="164"/>
      <c r="D14" s="58" t="s">
        <v>34</v>
      </c>
      <c r="E14" s="27"/>
      <c r="F14" s="57"/>
      <c r="G14" s="57"/>
      <c r="H14" s="81"/>
      <c r="I14" s="81"/>
      <c r="J14" s="81"/>
    </row>
    <row r="15" spans="1:10" ht="26.4">
      <c r="A15" s="164"/>
      <c r="B15" s="163" t="s">
        <v>40</v>
      </c>
      <c r="C15" s="165" t="s">
        <v>41</v>
      </c>
      <c r="D15" s="80" t="s">
        <v>42</v>
      </c>
      <c r="E15" s="59"/>
      <c r="F15" s="59"/>
      <c r="G15" s="59"/>
      <c r="H15" s="81"/>
      <c r="I15" s="81"/>
      <c r="J15" s="81"/>
    </row>
    <row r="16" spans="1:10" ht="26.4">
      <c r="A16" s="164"/>
      <c r="B16" s="164"/>
      <c r="C16" s="164"/>
      <c r="D16" s="80" t="s">
        <v>43</v>
      </c>
      <c r="E16" s="59"/>
      <c r="F16" s="59"/>
      <c r="G16" s="59"/>
      <c r="H16" s="81"/>
      <c r="I16" s="81"/>
      <c r="J16" s="81"/>
    </row>
    <row r="17" spans="1:10" ht="249" customHeight="1" thickBot="1">
      <c r="A17" s="164"/>
      <c r="B17" s="164"/>
      <c r="C17" s="163" t="s">
        <v>44</v>
      </c>
      <c r="D17" s="80" t="s">
        <v>45</v>
      </c>
      <c r="E17" s="64" t="s">
        <v>179</v>
      </c>
      <c r="F17" s="75"/>
      <c r="G17" s="59"/>
      <c r="H17" s="30">
        <v>310000</v>
      </c>
      <c r="I17" s="128" t="s">
        <v>184</v>
      </c>
      <c r="J17" s="67">
        <f>H17*1.1</f>
        <v>341000</v>
      </c>
    </row>
    <row r="18" spans="1:10" ht="121.5" customHeight="1">
      <c r="A18" s="164"/>
      <c r="B18" s="164"/>
      <c r="C18" s="164"/>
      <c r="D18" s="80" t="s">
        <v>46</v>
      </c>
      <c r="E18" s="52" t="s">
        <v>180</v>
      </c>
      <c r="F18" s="75"/>
      <c r="G18" s="59"/>
      <c r="H18" s="137">
        <v>253000</v>
      </c>
      <c r="I18" s="117" t="s">
        <v>186</v>
      </c>
      <c r="J18">
        <f>H18*1.1</f>
        <v>278300</v>
      </c>
    </row>
    <row r="19" spans="1:10" ht="15" thickBot="1">
      <c r="A19" s="164"/>
      <c r="B19" s="163" t="s">
        <v>47</v>
      </c>
      <c r="C19" s="80" t="s">
        <v>48</v>
      </c>
      <c r="D19" s="57"/>
      <c r="E19" s="57"/>
      <c r="F19" s="57"/>
      <c r="G19" s="57"/>
      <c r="H19" s="138"/>
      <c r="I19" s="143" t="s">
        <v>185</v>
      </c>
    </row>
    <row r="20" spans="1:10" ht="26.4">
      <c r="A20" s="164"/>
      <c r="B20" s="164"/>
      <c r="C20" s="80" t="s">
        <v>49</v>
      </c>
      <c r="D20" s="57"/>
      <c r="E20" s="57"/>
      <c r="F20" s="57"/>
      <c r="G20" s="57"/>
      <c r="H20" s="81"/>
      <c r="I20" s="81"/>
      <c r="J20" s="81"/>
    </row>
    <row r="21" spans="1:10" ht="15" thickBot="1">
      <c r="A21" s="164"/>
      <c r="B21" s="164"/>
      <c r="C21" s="80" t="s">
        <v>50</v>
      </c>
      <c r="D21" s="58"/>
      <c r="E21" s="58"/>
      <c r="F21" s="58"/>
      <c r="G21" s="58"/>
      <c r="H21" s="81"/>
      <c r="I21" s="81"/>
      <c r="J21" s="81"/>
    </row>
    <row r="22" spans="1:10" ht="168.9" customHeight="1" thickBot="1">
      <c r="A22" s="163" t="s">
        <v>51</v>
      </c>
      <c r="B22" s="80" t="s">
        <v>52</v>
      </c>
      <c r="C22" s="59"/>
      <c r="D22" s="59"/>
      <c r="E22" s="113" t="s">
        <v>181</v>
      </c>
      <c r="F22" s="75"/>
      <c r="G22" s="59"/>
      <c r="H22" s="115">
        <v>880000</v>
      </c>
      <c r="I22" s="116" t="s">
        <v>182</v>
      </c>
      <c r="J22">
        <f>H22*1.15</f>
        <v>1011999.9999999999</v>
      </c>
    </row>
    <row r="23" spans="1:10" ht="26.4">
      <c r="A23" s="164"/>
      <c r="B23" s="80" t="s">
        <v>53</v>
      </c>
      <c r="C23" s="59"/>
      <c r="D23" s="59"/>
      <c r="E23" s="59"/>
      <c r="F23" s="59"/>
      <c r="G23" s="59"/>
      <c r="H23" s="81"/>
      <c r="I23" s="81"/>
      <c r="J23" s="81"/>
    </row>
    <row r="24" spans="1:10" ht="26.4">
      <c r="A24" s="164"/>
      <c r="B24" s="80" t="s">
        <v>54</v>
      </c>
      <c r="C24" s="59"/>
      <c r="D24" s="59"/>
      <c r="E24" s="59"/>
      <c r="F24" s="59"/>
      <c r="G24" s="59"/>
      <c r="H24" s="81"/>
      <c r="I24" s="81"/>
      <c r="J24" s="81"/>
    </row>
    <row r="25" spans="1:10">
      <c r="A25" s="164"/>
      <c r="B25" s="80" t="s">
        <v>55</v>
      </c>
      <c r="C25" s="59"/>
      <c r="D25" s="59"/>
      <c r="E25" s="59"/>
      <c r="F25" s="59"/>
      <c r="G25" s="59"/>
      <c r="H25" s="81"/>
      <c r="I25" s="81"/>
      <c r="J25" s="81"/>
    </row>
    <row r="26" spans="1:10" ht="79.2">
      <c r="A26" s="58"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F4"/>
    <mergeCell ref="A5:F5"/>
    <mergeCell ref="A6:F6"/>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9" zoomScale="70" zoomScaleNormal="70" workbookViewId="0">
      <selection activeCell="N9" sqref="N9"/>
    </sheetView>
  </sheetViews>
  <sheetFormatPr defaultRowHeight="14.4"/>
  <cols>
    <col min="5" max="5" width="108" customWidth="1"/>
    <col min="6" max="6" width="21.6640625" customWidth="1"/>
    <col min="7" max="7" width="23.109375" customWidth="1"/>
    <col min="8" max="8" width="19.33203125" customWidth="1"/>
    <col min="9" max="10" width="19" customWidth="1"/>
  </cols>
  <sheetData>
    <row r="1" spans="1:10">
      <c r="A1" s="168" t="s">
        <v>22</v>
      </c>
      <c r="B1" s="166"/>
      <c r="C1" s="166"/>
      <c r="D1" s="166"/>
      <c r="E1" s="166"/>
      <c r="F1" s="166"/>
      <c r="G1" s="166"/>
      <c r="H1" s="139"/>
      <c r="I1" s="139"/>
      <c r="J1" s="139"/>
    </row>
    <row r="2" spans="1:10">
      <c r="A2" s="168" t="s">
        <v>1</v>
      </c>
      <c r="B2" s="166"/>
      <c r="C2" s="166"/>
      <c r="D2" s="166"/>
      <c r="E2" s="166"/>
      <c r="F2" s="166"/>
      <c r="G2" s="166"/>
      <c r="H2" s="139"/>
      <c r="I2" s="139"/>
      <c r="J2" s="139"/>
    </row>
    <row r="3" spans="1:10" ht="18">
      <c r="A3" s="169" t="s">
        <v>2</v>
      </c>
      <c r="B3" s="166"/>
      <c r="C3" s="166"/>
      <c r="D3" s="166"/>
      <c r="E3" s="166"/>
      <c r="F3" s="166"/>
      <c r="G3" s="166"/>
      <c r="H3" s="139"/>
      <c r="I3" s="139"/>
      <c r="J3" s="139"/>
    </row>
    <row r="4" spans="1:10">
      <c r="A4" s="171" t="s">
        <v>58</v>
      </c>
      <c r="B4" s="171"/>
      <c r="C4" s="171"/>
      <c r="D4" s="171"/>
      <c r="E4" s="171"/>
      <c r="F4" s="171"/>
      <c r="G4" s="112"/>
      <c r="H4" s="139"/>
      <c r="I4" s="139"/>
      <c r="J4" s="139"/>
    </row>
    <row r="5" spans="1:10">
      <c r="A5" s="170" t="s">
        <v>64</v>
      </c>
      <c r="B5" s="170"/>
      <c r="C5" s="170"/>
      <c r="D5" s="170"/>
      <c r="E5" s="170"/>
      <c r="F5" s="170"/>
      <c r="G5" s="112"/>
      <c r="H5" s="139"/>
      <c r="I5" s="139"/>
      <c r="J5" s="139"/>
    </row>
    <row r="6" spans="1:10">
      <c r="A6" s="170" t="s">
        <v>193</v>
      </c>
      <c r="B6" s="170"/>
      <c r="C6" s="170"/>
      <c r="D6" s="170"/>
      <c r="E6" s="170"/>
      <c r="F6" s="170"/>
      <c r="G6" s="139"/>
      <c r="H6" s="139"/>
      <c r="I6" s="139"/>
      <c r="J6" s="139"/>
    </row>
    <row r="7" spans="1:10" ht="43.2">
      <c r="A7" s="136" t="s">
        <v>23</v>
      </c>
      <c r="B7" s="136" t="s">
        <v>24</v>
      </c>
      <c r="C7" s="167" t="s">
        <v>25</v>
      </c>
      <c r="D7" s="164"/>
      <c r="E7" s="136" t="s">
        <v>26</v>
      </c>
      <c r="F7" s="89" t="s">
        <v>27</v>
      </c>
      <c r="G7" s="136" t="s">
        <v>28</v>
      </c>
      <c r="H7" s="90" t="s">
        <v>12</v>
      </c>
      <c r="I7" s="90" t="s">
        <v>13</v>
      </c>
      <c r="J7" s="90" t="s">
        <v>14</v>
      </c>
    </row>
    <row r="8" spans="1:10">
      <c r="A8" s="91">
        <v>1</v>
      </c>
      <c r="B8" s="91">
        <v>2</v>
      </c>
      <c r="C8" s="91">
        <v>3</v>
      </c>
      <c r="D8" s="59"/>
      <c r="E8" s="91">
        <v>5</v>
      </c>
      <c r="F8" s="91">
        <v>6</v>
      </c>
      <c r="G8" s="91">
        <v>7</v>
      </c>
      <c r="H8" s="92">
        <v>6</v>
      </c>
      <c r="I8" s="92">
        <v>7</v>
      </c>
      <c r="J8" s="92">
        <v>8</v>
      </c>
    </row>
    <row r="9" spans="1:10" ht="66">
      <c r="A9" s="163" t="s">
        <v>30</v>
      </c>
      <c r="B9" s="165" t="s">
        <v>31</v>
      </c>
      <c r="C9" s="163" t="s">
        <v>32</v>
      </c>
      <c r="D9" s="134" t="s">
        <v>33</v>
      </c>
      <c r="E9" s="57"/>
      <c r="F9" s="57"/>
      <c r="G9" s="57"/>
      <c r="H9" s="81"/>
      <c r="I9" s="81"/>
      <c r="J9" s="81"/>
    </row>
    <row r="10" spans="1:10" ht="79.2">
      <c r="A10" s="164"/>
      <c r="B10" s="164"/>
      <c r="C10" s="164"/>
      <c r="D10" s="134" t="s">
        <v>34</v>
      </c>
      <c r="E10" s="57"/>
      <c r="F10" s="57"/>
      <c r="G10" s="57"/>
      <c r="H10" s="81"/>
      <c r="I10" s="81"/>
      <c r="J10" s="81"/>
    </row>
    <row r="11" spans="1:10" ht="66">
      <c r="A11" s="164"/>
      <c r="B11" s="164"/>
      <c r="C11" s="163" t="s">
        <v>35</v>
      </c>
      <c r="D11" s="134" t="s">
        <v>33</v>
      </c>
      <c r="E11" s="57"/>
      <c r="F11" s="57"/>
      <c r="G11" s="57"/>
      <c r="H11" s="81"/>
      <c r="I11" s="81"/>
      <c r="J11" s="81"/>
    </row>
    <row r="12" spans="1:10" ht="79.2">
      <c r="A12" s="164"/>
      <c r="B12" s="164"/>
      <c r="C12" s="164"/>
      <c r="D12" s="134" t="s">
        <v>37</v>
      </c>
      <c r="E12" s="57"/>
      <c r="F12" s="57"/>
      <c r="G12" s="57"/>
      <c r="H12" s="81"/>
      <c r="I12" s="81"/>
      <c r="J12" s="81"/>
    </row>
    <row r="13" spans="1:10" ht="66">
      <c r="A13" s="164"/>
      <c r="B13" s="164"/>
      <c r="C13" s="163" t="s">
        <v>38</v>
      </c>
      <c r="D13" s="82" t="s">
        <v>33</v>
      </c>
      <c r="E13" s="41"/>
      <c r="F13" s="57"/>
      <c r="G13" s="57"/>
      <c r="H13" s="81"/>
      <c r="I13" s="81"/>
      <c r="J13" s="81"/>
    </row>
    <row r="14" spans="1:10" ht="79.2">
      <c r="A14" s="164"/>
      <c r="B14" s="164"/>
      <c r="C14" s="164"/>
      <c r="D14" s="134" t="s">
        <v>34</v>
      </c>
      <c r="E14" s="27"/>
      <c r="F14" s="57"/>
      <c r="G14" s="57"/>
      <c r="H14" s="81"/>
      <c r="I14" s="81"/>
      <c r="J14" s="81"/>
    </row>
    <row r="15" spans="1:10" ht="26.4">
      <c r="A15" s="164"/>
      <c r="B15" s="163" t="s">
        <v>40</v>
      </c>
      <c r="C15" s="165" t="s">
        <v>41</v>
      </c>
      <c r="D15" s="135" t="s">
        <v>42</v>
      </c>
      <c r="E15" s="59"/>
      <c r="F15" s="59"/>
      <c r="G15" s="59"/>
      <c r="H15" s="81"/>
      <c r="I15" s="81"/>
      <c r="J15" s="81"/>
    </row>
    <row r="16" spans="1:10" ht="27" thickBot="1">
      <c r="A16" s="164"/>
      <c r="B16" s="164"/>
      <c r="C16" s="164"/>
      <c r="D16" s="135" t="s">
        <v>43</v>
      </c>
      <c r="E16" s="59"/>
      <c r="F16" s="59"/>
      <c r="G16" s="59"/>
      <c r="H16" s="81"/>
      <c r="I16" s="81"/>
      <c r="J16" s="81"/>
    </row>
    <row r="17" spans="1:10" ht="275.25" customHeight="1" thickBot="1">
      <c r="A17" s="164"/>
      <c r="B17" s="164"/>
      <c r="C17" s="163" t="s">
        <v>44</v>
      </c>
      <c r="D17" s="135" t="s">
        <v>45</v>
      </c>
      <c r="E17" s="64" t="s">
        <v>187</v>
      </c>
      <c r="F17" s="75"/>
      <c r="G17" s="59"/>
      <c r="H17" s="115">
        <v>210000</v>
      </c>
      <c r="I17" s="116" t="s">
        <v>192</v>
      </c>
      <c r="J17" s="67">
        <f>H17*1.16</f>
        <v>243599.99999999997</v>
      </c>
    </row>
    <row r="18" spans="1:10" ht="198" customHeight="1" thickBot="1">
      <c r="A18" s="164"/>
      <c r="B18" s="164"/>
      <c r="C18" s="164"/>
      <c r="D18" s="135" t="s">
        <v>46</v>
      </c>
      <c r="E18" s="52" t="s">
        <v>188</v>
      </c>
      <c r="F18" s="75"/>
      <c r="G18" s="59"/>
      <c r="H18" s="115">
        <v>340000</v>
      </c>
      <c r="I18" s="116" t="s">
        <v>191</v>
      </c>
      <c r="J18" s="133">
        <f>H18*1.15</f>
        <v>390999.99999999994</v>
      </c>
    </row>
    <row r="19" spans="1:10" ht="15" thickBot="1">
      <c r="A19" s="164"/>
      <c r="B19" s="163" t="s">
        <v>47</v>
      </c>
      <c r="C19" s="135" t="s">
        <v>48</v>
      </c>
      <c r="D19" s="57"/>
      <c r="E19" s="57"/>
      <c r="F19" s="57"/>
      <c r="G19" s="57"/>
      <c r="H19" s="138"/>
      <c r="I19" s="143" t="s">
        <v>185</v>
      </c>
      <c r="J19" s="133"/>
    </row>
    <row r="20" spans="1:10" ht="26.4">
      <c r="A20" s="164"/>
      <c r="B20" s="164"/>
      <c r="C20" s="135" t="s">
        <v>49</v>
      </c>
      <c r="D20" s="57"/>
      <c r="E20" s="57"/>
      <c r="F20" s="57"/>
      <c r="G20" s="57"/>
      <c r="H20" s="81"/>
      <c r="I20" s="81"/>
      <c r="J20" s="81"/>
    </row>
    <row r="21" spans="1:10" ht="15" thickBot="1">
      <c r="A21" s="164"/>
      <c r="B21" s="164"/>
      <c r="C21" s="135" t="s">
        <v>50</v>
      </c>
      <c r="D21" s="134"/>
      <c r="E21" s="134"/>
      <c r="F21" s="134"/>
      <c r="G21" s="134"/>
      <c r="H21" s="81"/>
      <c r="I21" s="81"/>
      <c r="J21" s="81"/>
    </row>
    <row r="22" spans="1:10" ht="132.75" customHeight="1">
      <c r="A22" s="163" t="s">
        <v>51</v>
      </c>
      <c r="B22" s="135" t="s">
        <v>52</v>
      </c>
      <c r="C22" s="59"/>
      <c r="D22" s="59"/>
      <c r="E22" s="113" t="s">
        <v>189</v>
      </c>
      <c r="F22" s="75"/>
      <c r="G22" s="59"/>
      <c r="H22" s="178">
        <v>1700000</v>
      </c>
      <c r="I22" s="117" t="s">
        <v>183</v>
      </c>
      <c r="J22" s="133">
        <f>H22*1.1</f>
        <v>1870000.0000000002</v>
      </c>
    </row>
    <row r="23" spans="1:10" ht="27" thickBot="1">
      <c r="A23" s="164"/>
      <c r="B23" s="135" t="s">
        <v>53</v>
      </c>
      <c r="C23" s="59"/>
      <c r="D23" s="59"/>
      <c r="E23" s="59"/>
      <c r="F23" s="59"/>
      <c r="G23" s="59"/>
      <c r="H23" s="179"/>
      <c r="I23" s="143" t="s">
        <v>190</v>
      </c>
      <c r="J23" s="81"/>
    </row>
    <row r="24" spans="1:10" ht="26.4">
      <c r="A24" s="164"/>
      <c r="B24" s="135" t="s">
        <v>54</v>
      </c>
      <c r="C24" s="59"/>
      <c r="D24" s="59"/>
      <c r="E24" s="59"/>
      <c r="F24" s="59"/>
      <c r="G24" s="59"/>
      <c r="H24" s="81"/>
      <c r="I24" s="81"/>
      <c r="J24" s="81"/>
    </row>
    <row r="25" spans="1:10">
      <c r="A25" s="164"/>
      <c r="B25" s="135" t="s">
        <v>55</v>
      </c>
      <c r="C25" s="59"/>
      <c r="D25" s="59"/>
      <c r="E25" s="59"/>
      <c r="F25" s="59"/>
      <c r="G25" s="59"/>
      <c r="H25" s="81"/>
      <c r="I25" s="81"/>
      <c r="J25" s="81"/>
    </row>
    <row r="26" spans="1:10" ht="79.2">
      <c r="A26" s="134" t="s">
        <v>56</v>
      </c>
      <c r="B26" s="134"/>
      <c r="C26" s="134"/>
      <c r="D26" s="134"/>
      <c r="E26" s="134"/>
      <c r="F26" s="84"/>
      <c r="G26" s="134"/>
      <c r="H26" s="81"/>
      <c r="I26" s="81"/>
      <c r="J26" s="81"/>
    </row>
    <row r="27" spans="1:10">
      <c r="A27" s="154" t="s">
        <v>57</v>
      </c>
      <c r="B27" s="145"/>
      <c r="C27" s="145"/>
      <c r="D27" s="145"/>
      <c r="E27" s="145"/>
      <c r="F27" s="145"/>
      <c r="G27" s="145"/>
      <c r="H27" s="145"/>
      <c r="I27" s="145"/>
      <c r="J27" s="145"/>
    </row>
  </sheetData>
  <mergeCells count="19">
    <mergeCell ref="A6:F6"/>
    <mergeCell ref="A1:G1"/>
    <mergeCell ref="A2:G2"/>
    <mergeCell ref="A3:G3"/>
    <mergeCell ref="A4:F4"/>
    <mergeCell ref="A5:F5"/>
    <mergeCell ref="A22:A25"/>
    <mergeCell ref="A27:J27"/>
    <mergeCell ref="H22:H23"/>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C1" workbookViewId="0">
      <selection activeCell="K1" sqref="K1:K1048576"/>
    </sheetView>
  </sheetViews>
  <sheetFormatPr defaultRowHeight="14.4"/>
  <cols>
    <col min="5" max="5" width="82.6640625" customWidth="1"/>
    <col min="6" max="6" width="12.5546875" customWidth="1"/>
    <col min="7" max="7" width="14.5546875" customWidth="1"/>
    <col min="8" max="8" width="16.109375" customWidth="1"/>
    <col min="9" max="9" width="14.5546875" customWidth="1"/>
    <col min="10" max="10" width="12" customWidth="1"/>
  </cols>
  <sheetData>
    <row r="1" spans="1:10">
      <c r="A1" s="168" t="s">
        <v>22</v>
      </c>
      <c r="B1" s="166"/>
      <c r="C1" s="166"/>
      <c r="D1" s="166"/>
      <c r="E1" s="166"/>
      <c r="F1" s="166"/>
      <c r="G1" s="166"/>
      <c r="H1" s="139"/>
      <c r="I1" s="139"/>
      <c r="J1" s="139"/>
    </row>
    <row r="2" spans="1:10">
      <c r="A2" s="168" t="s">
        <v>1</v>
      </c>
      <c r="B2" s="166"/>
      <c r="C2" s="166"/>
      <c r="D2" s="166"/>
      <c r="E2" s="166"/>
      <c r="F2" s="166"/>
      <c r="G2" s="166"/>
      <c r="H2" s="139"/>
      <c r="I2" s="139"/>
      <c r="J2" s="139"/>
    </row>
    <row r="3" spans="1:10" ht="18">
      <c r="A3" s="169" t="s">
        <v>2</v>
      </c>
      <c r="B3" s="166"/>
      <c r="C3" s="166"/>
      <c r="D3" s="166"/>
      <c r="E3" s="166"/>
      <c r="F3" s="166"/>
      <c r="G3" s="166"/>
      <c r="H3" s="139"/>
      <c r="I3" s="139"/>
      <c r="J3" s="139"/>
    </row>
    <row r="4" spans="1:10">
      <c r="A4" s="171" t="s">
        <v>58</v>
      </c>
      <c r="B4" s="171"/>
      <c r="C4" s="171"/>
      <c r="D4" s="171"/>
      <c r="E4" s="171"/>
      <c r="F4" s="171"/>
      <c r="G4" s="112"/>
      <c r="H4" s="139"/>
      <c r="I4" s="139"/>
      <c r="J4" s="139"/>
    </row>
    <row r="5" spans="1:10">
      <c r="A5" s="170" t="s">
        <v>64</v>
      </c>
      <c r="B5" s="170"/>
      <c r="C5" s="170"/>
      <c r="D5" s="170"/>
      <c r="E5" s="170"/>
      <c r="F5" s="170"/>
      <c r="G5" s="112"/>
      <c r="H5" s="139"/>
      <c r="I5" s="139"/>
      <c r="J5" s="139"/>
    </row>
    <row r="6" spans="1:10">
      <c r="A6" s="170" t="s">
        <v>194</v>
      </c>
      <c r="B6" s="170"/>
      <c r="C6" s="170"/>
      <c r="D6" s="170"/>
      <c r="E6" s="170"/>
      <c r="F6" s="170"/>
      <c r="G6" s="139"/>
      <c r="H6" s="139"/>
      <c r="I6" s="139"/>
      <c r="J6" s="139"/>
    </row>
    <row r="7" spans="1:10" ht="72">
      <c r="A7" s="136" t="s">
        <v>23</v>
      </c>
      <c r="B7" s="136" t="s">
        <v>24</v>
      </c>
      <c r="C7" s="167" t="s">
        <v>25</v>
      </c>
      <c r="D7" s="164"/>
      <c r="E7" s="136" t="s">
        <v>26</v>
      </c>
      <c r="F7" s="89" t="s">
        <v>27</v>
      </c>
      <c r="G7" s="136" t="s">
        <v>28</v>
      </c>
      <c r="H7" s="90" t="s">
        <v>12</v>
      </c>
      <c r="I7" s="90" t="s">
        <v>13</v>
      </c>
      <c r="J7" s="90" t="s">
        <v>14</v>
      </c>
    </row>
    <row r="8" spans="1:10">
      <c r="A8" s="91">
        <v>1</v>
      </c>
      <c r="B8" s="91">
        <v>2</v>
      </c>
      <c r="C8" s="91">
        <v>3</v>
      </c>
      <c r="D8" s="59"/>
      <c r="E8" s="91">
        <v>5</v>
      </c>
      <c r="F8" s="91">
        <v>6</v>
      </c>
      <c r="G8" s="91">
        <v>7</v>
      </c>
      <c r="H8" s="92">
        <v>6</v>
      </c>
      <c r="I8" s="92">
        <v>7</v>
      </c>
      <c r="J8" s="92">
        <v>8</v>
      </c>
    </row>
    <row r="9" spans="1:10" ht="66">
      <c r="A9" s="163" t="s">
        <v>30</v>
      </c>
      <c r="B9" s="165" t="s">
        <v>31</v>
      </c>
      <c r="C9" s="163" t="s">
        <v>32</v>
      </c>
      <c r="D9" s="134" t="s">
        <v>33</v>
      </c>
      <c r="E9" s="57"/>
      <c r="F9" s="57"/>
      <c r="G9" s="57"/>
      <c r="H9" s="81"/>
      <c r="I9" s="81"/>
      <c r="J9" s="81"/>
    </row>
    <row r="10" spans="1:10" ht="79.2">
      <c r="A10" s="164"/>
      <c r="B10" s="164"/>
      <c r="C10" s="164"/>
      <c r="D10" s="134" t="s">
        <v>34</v>
      </c>
      <c r="E10" s="57"/>
      <c r="F10" s="57"/>
      <c r="G10" s="57"/>
      <c r="H10" s="81"/>
      <c r="I10" s="81"/>
      <c r="J10" s="81"/>
    </row>
    <row r="11" spans="1:10" ht="66">
      <c r="A11" s="164"/>
      <c r="B11" s="164"/>
      <c r="C11" s="163" t="s">
        <v>35</v>
      </c>
      <c r="D11" s="134" t="s">
        <v>33</v>
      </c>
      <c r="E11" s="57"/>
      <c r="F11" s="57"/>
      <c r="G11" s="57"/>
      <c r="H11" s="81"/>
      <c r="I11" s="81"/>
      <c r="J11" s="81"/>
    </row>
    <row r="12" spans="1:10" ht="79.2">
      <c r="A12" s="164"/>
      <c r="B12" s="164"/>
      <c r="C12" s="164"/>
      <c r="D12" s="134" t="s">
        <v>37</v>
      </c>
      <c r="E12" s="57"/>
      <c r="F12" s="57"/>
      <c r="G12" s="57"/>
      <c r="H12" s="81"/>
      <c r="I12" s="81"/>
      <c r="J12" s="81"/>
    </row>
    <row r="13" spans="1:10" ht="66">
      <c r="A13" s="164"/>
      <c r="B13" s="164"/>
      <c r="C13" s="163" t="s">
        <v>38</v>
      </c>
      <c r="D13" s="82" t="s">
        <v>33</v>
      </c>
      <c r="E13" s="41"/>
      <c r="F13" s="57"/>
      <c r="G13" s="57"/>
      <c r="H13" s="81"/>
      <c r="I13" s="81"/>
      <c r="J13" s="81"/>
    </row>
    <row r="14" spans="1:10" ht="79.2">
      <c r="A14" s="164"/>
      <c r="B14" s="164"/>
      <c r="C14" s="164"/>
      <c r="D14" s="134" t="s">
        <v>34</v>
      </c>
      <c r="E14" s="27"/>
      <c r="F14" s="57"/>
      <c r="G14" s="57"/>
      <c r="H14" s="81"/>
      <c r="I14" s="81"/>
      <c r="J14" s="81"/>
    </row>
    <row r="15" spans="1:10" ht="26.4">
      <c r="A15" s="164"/>
      <c r="B15" s="163" t="s">
        <v>40</v>
      </c>
      <c r="C15" s="165" t="s">
        <v>41</v>
      </c>
      <c r="D15" s="135" t="s">
        <v>42</v>
      </c>
      <c r="E15" s="59"/>
      <c r="F15" s="59"/>
      <c r="G15" s="59"/>
      <c r="H15" s="81"/>
      <c r="I15" s="81"/>
      <c r="J15" s="81"/>
    </row>
    <row r="16" spans="1:10" ht="27" thickBot="1">
      <c r="A16" s="164"/>
      <c r="B16" s="164"/>
      <c r="C16" s="164"/>
      <c r="D16" s="135" t="s">
        <v>43</v>
      </c>
      <c r="E16" s="59"/>
      <c r="F16" s="59"/>
      <c r="G16" s="59"/>
      <c r="H16" s="81"/>
      <c r="I16" s="81"/>
      <c r="J16" s="81"/>
    </row>
    <row r="17" spans="1:10" ht="249" thickBot="1">
      <c r="A17" s="164"/>
      <c r="B17" s="164"/>
      <c r="C17" s="163" t="s">
        <v>44</v>
      </c>
      <c r="D17" s="135" t="s">
        <v>45</v>
      </c>
      <c r="E17" s="64" t="s">
        <v>195</v>
      </c>
      <c r="F17" s="75"/>
      <c r="G17" s="59"/>
      <c r="H17" s="115">
        <v>320000</v>
      </c>
      <c r="I17" s="116">
        <v>335743</v>
      </c>
      <c r="J17" s="67">
        <f>H17*1.1</f>
        <v>352000</v>
      </c>
    </row>
    <row r="18" spans="1:10" ht="28.8" thickBot="1">
      <c r="A18" s="164"/>
      <c r="B18" s="164"/>
      <c r="C18" s="164"/>
      <c r="D18" s="135" t="s">
        <v>46</v>
      </c>
      <c r="E18" s="52" t="s">
        <v>196</v>
      </c>
      <c r="F18" s="75"/>
      <c r="G18" s="59"/>
      <c r="H18" s="115">
        <v>280000</v>
      </c>
      <c r="I18" s="116">
        <v>280845</v>
      </c>
      <c r="J18" s="133">
        <f>H18*1.15</f>
        <v>322000</v>
      </c>
    </row>
    <row r="19" spans="1:10" ht="15" thickBot="1">
      <c r="A19" s="164"/>
      <c r="B19" s="163" t="s">
        <v>47</v>
      </c>
      <c r="C19" s="135" t="s">
        <v>48</v>
      </c>
      <c r="D19" s="57"/>
      <c r="E19" s="57"/>
      <c r="F19" s="57"/>
      <c r="G19" s="57"/>
      <c r="H19" s="138"/>
      <c r="I19" s="143"/>
      <c r="J19" s="133"/>
    </row>
    <row r="20" spans="1:10" ht="26.4">
      <c r="A20" s="164"/>
      <c r="B20" s="164"/>
      <c r="C20" s="135" t="s">
        <v>49</v>
      </c>
      <c r="D20" s="57"/>
      <c r="E20" s="57"/>
      <c r="F20" s="57"/>
      <c r="G20" s="57"/>
      <c r="H20" s="81"/>
      <c r="I20" s="81"/>
      <c r="J20" s="81"/>
    </row>
    <row r="21" spans="1:10" ht="15" thickBot="1">
      <c r="A21" s="164"/>
      <c r="B21" s="164"/>
      <c r="C21" s="135" t="s">
        <v>50</v>
      </c>
      <c r="D21" s="134"/>
      <c r="E21" s="134"/>
      <c r="F21" s="134"/>
      <c r="G21" s="134"/>
      <c r="H21" s="81"/>
      <c r="I21" s="81"/>
      <c r="J21" s="81"/>
    </row>
    <row r="22" spans="1:10" ht="69">
      <c r="A22" s="163" t="s">
        <v>51</v>
      </c>
      <c r="B22" s="135" t="s">
        <v>52</v>
      </c>
      <c r="C22" s="59"/>
      <c r="D22" s="59"/>
      <c r="E22" s="113" t="s">
        <v>197</v>
      </c>
      <c r="F22" s="75"/>
      <c r="G22" s="59"/>
      <c r="H22" s="178">
        <v>580000</v>
      </c>
      <c r="I22" s="117" t="s">
        <v>169</v>
      </c>
      <c r="J22" s="133">
        <f>H22*1.2</f>
        <v>696000</v>
      </c>
    </row>
    <row r="23" spans="1:10" ht="27" thickBot="1">
      <c r="A23" s="164"/>
      <c r="B23" s="135" t="s">
        <v>53</v>
      </c>
      <c r="C23" s="59"/>
      <c r="D23" s="59"/>
      <c r="E23" s="59"/>
      <c r="F23" s="59"/>
      <c r="G23" s="59"/>
      <c r="H23" s="179"/>
      <c r="I23" s="143"/>
      <c r="J23" s="81"/>
    </row>
    <row r="24" spans="1:10" ht="26.4">
      <c r="A24" s="164"/>
      <c r="B24" s="135" t="s">
        <v>54</v>
      </c>
      <c r="C24" s="59"/>
      <c r="D24" s="59"/>
      <c r="E24" s="59"/>
      <c r="F24" s="59"/>
      <c r="G24" s="59"/>
      <c r="H24" s="81"/>
      <c r="I24" s="81"/>
      <c r="J24" s="81"/>
    </row>
    <row r="25" spans="1:10">
      <c r="A25" s="164"/>
      <c r="B25" s="135" t="s">
        <v>55</v>
      </c>
      <c r="C25" s="59"/>
      <c r="D25" s="59"/>
      <c r="E25" s="59"/>
      <c r="F25" s="59"/>
      <c r="G25" s="59"/>
      <c r="H25" s="81"/>
      <c r="I25" s="81"/>
      <c r="J25" s="81"/>
    </row>
    <row r="26" spans="1:10" ht="79.2">
      <c r="A26" s="134" t="s">
        <v>56</v>
      </c>
      <c r="B26" s="134"/>
      <c r="C26" s="134"/>
      <c r="D26" s="134"/>
      <c r="E26" s="134"/>
      <c r="F26" s="84"/>
      <c r="G26" s="134"/>
      <c r="H26" s="81"/>
      <c r="I26" s="81"/>
      <c r="J26" s="81"/>
    </row>
    <row r="27" spans="1:10">
      <c r="A27" s="154" t="s">
        <v>57</v>
      </c>
      <c r="B27" s="145"/>
      <c r="C27" s="145"/>
      <c r="D27" s="145"/>
      <c r="E27" s="145"/>
      <c r="F27" s="145"/>
      <c r="G27" s="145"/>
      <c r="H27" s="145"/>
      <c r="I27" s="145"/>
      <c r="J27" s="145"/>
    </row>
  </sheetData>
  <mergeCells count="19">
    <mergeCell ref="A6:F6"/>
    <mergeCell ref="A1:G1"/>
    <mergeCell ref="A2:G2"/>
    <mergeCell ref="A3:G3"/>
    <mergeCell ref="A4:F4"/>
    <mergeCell ref="A5:F5"/>
    <mergeCell ref="A22:A25"/>
    <mergeCell ref="H22:H23"/>
    <mergeCell ref="A27:J27"/>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B25" zoomScale="80" zoomScaleNormal="80" workbookViewId="0">
      <selection activeCell="B33" sqref="A33:XFD33"/>
    </sheetView>
  </sheetViews>
  <sheetFormatPr defaultColWidth="9.109375" defaultRowHeight="14.4"/>
  <cols>
    <col min="1" max="4" width="9.109375" style="121"/>
    <col min="5" max="5" width="134.109375" style="121" customWidth="1"/>
    <col min="6" max="6" width="10.109375" style="121" customWidth="1"/>
    <col min="7" max="7" width="12.44140625" style="121" customWidth="1"/>
    <col min="8" max="8" width="21.109375" style="121" customWidth="1"/>
    <col min="9" max="9" width="16.88671875" style="121" customWidth="1"/>
    <col min="10" max="10" width="15.44140625" style="121" customWidth="1"/>
    <col min="11" max="16384" width="9.109375" style="121"/>
  </cols>
  <sheetData>
    <row r="1" spans="1:10">
      <c r="A1" s="168" t="s">
        <v>22</v>
      </c>
      <c r="B1" s="166"/>
      <c r="C1" s="166"/>
      <c r="D1" s="166"/>
      <c r="E1" s="166"/>
      <c r="F1" s="166"/>
      <c r="G1" s="166"/>
    </row>
    <row r="2" spans="1:10">
      <c r="A2" s="168" t="s">
        <v>1</v>
      </c>
      <c r="B2" s="166"/>
      <c r="C2" s="166"/>
      <c r="D2" s="166"/>
      <c r="E2" s="166"/>
      <c r="F2" s="166"/>
      <c r="G2" s="166"/>
    </row>
    <row r="3" spans="1:10" ht="18">
      <c r="A3" s="169" t="s">
        <v>2</v>
      </c>
      <c r="B3" s="166"/>
      <c r="C3" s="166"/>
      <c r="D3" s="166"/>
      <c r="E3" s="166"/>
      <c r="F3" s="166"/>
      <c r="G3" s="166"/>
    </row>
    <row r="4" spans="1:10">
      <c r="A4" s="170" t="s">
        <v>58</v>
      </c>
      <c r="B4" s="171"/>
      <c r="C4" s="112"/>
      <c r="D4" s="112"/>
      <c r="E4" s="112"/>
      <c r="F4" s="112"/>
      <c r="G4" s="112"/>
    </row>
    <row r="5" spans="1:10" ht="15" customHeight="1">
      <c r="A5" s="172" t="s">
        <v>64</v>
      </c>
      <c r="B5" s="172"/>
      <c r="C5" s="172"/>
      <c r="D5" s="172"/>
      <c r="E5" s="112"/>
      <c r="F5" s="112"/>
      <c r="G5" s="112"/>
    </row>
    <row r="6" spans="1:10">
      <c r="A6" s="123" t="s">
        <v>59</v>
      </c>
      <c r="B6" s="122" t="s">
        <v>63</v>
      </c>
    </row>
    <row r="7" spans="1:10" ht="57.6">
      <c r="A7" s="120" t="s">
        <v>23</v>
      </c>
      <c r="B7" s="120" t="s">
        <v>24</v>
      </c>
      <c r="C7" s="167" t="s">
        <v>25</v>
      </c>
      <c r="D7" s="164"/>
      <c r="E7" s="120" t="s">
        <v>26</v>
      </c>
      <c r="F7" s="89" t="s">
        <v>27</v>
      </c>
      <c r="G7" s="120" t="s">
        <v>28</v>
      </c>
      <c r="H7" s="90" t="s">
        <v>12</v>
      </c>
      <c r="I7" s="90" t="s">
        <v>13</v>
      </c>
      <c r="J7" s="90" t="s">
        <v>14</v>
      </c>
    </row>
    <row r="8" spans="1:10">
      <c r="A8" s="91">
        <v>1</v>
      </c>
      <c r="B8" s="91">
        <v>2</v>
      </c>
      <c r="C8" s="91">
        <v>3</v>
      </c>
      <c r="D8" s="59"/>
      <c r="E8" s="91">
        <v>5</v>
      </c>
      <c r="F8" s="91">
        <v>6</v>
      </c>
      <c r="G8" s="91">
        <v>7</v>
      </c>
      <c r="H8" s="92">
        <v>6</v>
      </c>
      <c r="I8" s="92">
        <v>7</v>
      </c>
      <c r="J8" s="92">
        <v>8</v>
      </c>
    </row>
    <row r="9" spans="1:10" ht="66">
      <c r="A9" s="163" t="s">
        <v>30</v>
      </c>
      <c r="B9" s="165" t="s">
        <v>31</v>
      </c>
      <c r="C9" s="163" t="s">
        <v>32</v>
      </c>
      <c r="D9" s="118" t="s">
        <v>33</v>
      </c>
      <c r="E9" s="57"/>
      <c r="F9" s="57"/>
      <c r="G9" s="57"/>
      <c r="H9" s="81"/>
      <c r="I9" s="81"/>
      <c r="J9" s="81"/>
    </row>
    <row r="10" spans="1:10" ht="79.2">
      <c r="A10" s="164"/>
      <c r="B10" s="164"/>
      <c r="C10" s="164"/>
      <c r="D10" s="118" t="s">
        <v>34</v>
      </c>
      <c r="E10" s="57"/>
      <c r="F10" s="57"/>
      <c r="G10" s="57"/>
      <c r="H10" s="81"/>
      <c r="I10" s="81"/>
      <c r="J10" s="81"/>
    </row>
    <row r="11" spans="1:10" ht="66">
      <c r="A11" s="164"/>
      <c r="B11" s="164"/>
      <c r="C11" s="163" t="s">
        <v>35</v>
      </c>
      <c r="D11" s="118" t="s">
        <v>33</v>
      </c>
      <c r="E11" s="57"/>
      <c r="F11" s="57"/>
      <c r="G11" s="57"/>
      <c r="H11" s="81"/>
      <c r="I11" s="81"/>
      <c r="J11" s="81"/>
    </row>
    <row r="12" spans="1:10" ht="79.2">
      <c r="A12" s="164"/>
      <c r="B12" s="164"/>
      <c r="C12" s="164"/>
      <c r="D12" s="118" t="s">
        <v>37</v>
      </c>
      <c r="E12" s="57"/>
      <c r="F12" s="57"/>
      <c r="G12" s="57"/>
      <c r="H12" s="81"/>
      <c r="I12" s="81"/>
      <c r="J12" s="81"/>
    </row>
    <row r="13" spans="1:10" ht="66">
      <c r="A13" s="164"/>
      <c r="B13" s="164"/>
      <c r="C13" s="163" t="s">
        <v>38</v>
      </c>
      <c r="D13" s="82" t="s">
        <v>33</v>
      </c>
      <c r="E13" s="41"/>
      <c r="F13" s="57"/>
      <c r="G13" s="57"/>
      <c r="H13" s="81"/>
      <c r="I13" s="81"/>
      <c r="J13" s="81"/>
    </row>
    <row r="14" spans="1:10" ht="79.2">
      <c r="A14" s="164"/>
      <c r="B14" s="164"/>
      <c r="C14" s="164"/>
      <c r="D14" s="118" t="s">
        <v>34</v>
      </c>
      <c r="E14" s="27"/>
      <c r="F14" s="57"/>
      <c r="G14" s="57"/>
      <c r="H14" s="81"/>
      <c r="I14" s="81"/>
      <c r="J14" s="81"/>
    </row>
    <row r="15" spans="1:10" ht="26.4">
      <c r="A15" s="164"/>
      <c r="B15" s="163" t="s">
        <v>40</v>
      </c>
      <c r="C15" s="165" t="s">
        <v>41</v>
      </c>
      <c r="D15" s="119" t="s">
        <v>42</v>
      </c>
      <c r="E15" s="59"/>
      <c r="F15" s="59"/>
      <c r="G15" s="59"/>
      <c r="H15" s="81"/>
      <c r="I15" s="81"/>
      <c r="J15" s="81"/>
    </row>
    <row r="16" spans="1:10" ht="26.4">
      <c r="A16" s="164"/>
      <c r="B16" s="164"/>
      <c r="C16" s="164"/>
      <c r="D16" s="119" t="s">
        <v>43</v>
      </c>
      <c r="E16" s="59"/>
      <c r="F16" s="59"/>
      <c r="G16" s="59"/>
      <c r="H16" s="81"/>
      <c r="I16" s="81"/>
      <c r="J16" s="81"/>
    </row>
    <row r="17" spans="1:10" ht="214.5" customHeight="1">
      <c r="A17" s="164"/>
      <c r="B17" s="164"/>
      <c r="C17" s="163" t="s">
        <v>44</v>
      </c>
      <c r="D17" s="119" t="s">
        <v>45</v>
      </c>
      <c r="E17" s="140" t="s">
        <v>160</v>
      </c>
      <c r="F17" s="75"/>
      <c r="G17" s="59"/>
      <c r="H17" s="124">
        <v>250000</v>
      </c>
      <c r="I17" s="60" t="s">
        <v>134</v>
      </c>
      <c r="J17" s="81">
        <f>H17*1.1</f>
        <v>275000</v>
      </c>
    </row>
    <row r="18" spans="1:10" ht="130.5" customHeight="1">
      <c r="A18" s="164"/>
      <c r="B18" s="164"/>
      <c r="C18" s="164"/>
      <c r="D18" s="119" t="s">
        <v>46</v>
      </c>
      <c r="E18" s="51" t="s">
        <v>161</v>
      </c>
      <c r="F18" s="75"/>
      <c r="G18" s="59"/>
      <c r="H18" s="74">
        <v>265000</v>
      </c>
      <c r="I18" s="60" t="s">
        <v>135</v>
      </c>
      <c r="J18" s="124">
        <f>H18*1.3</f>
        <v>344500</v>
      </c>
    </row>
    <row r="19" spans="1:10">
      <c r="A19" s="164"/>
      <c r="B19" s="163" t="s">
        <v>47</v>
      </c>
      <c r="C19" s="119" t="s">
        <v>48</v>
      </c>
      <c r="D19" s="57"/>
      <c r="E19" s="57"/>
      <c r="F19" s="57"/>
      <c r="G19" s="57"/>
      <c r="H19" s="81"/>
      <c r="I19" s="81"/>
      <c r="J19" s="81"/>
    </row>
    <row r="20" spans="1:10">
      <c r="A20" s="164"/>
      <c r="B20" s="164"/>
      <c r="C20" s="119" t="s">
        <v>49</v>
      </c>
      <c r="D20" s="57"/>
      <c r="E20" s="57"/>
      <c r="F20" s="57"/>
      <c r="G20" s="57"/>
      <c r="H20" s="81"/>
      <c r="I20" s="81"/>
      <c r="J20" s="81"/>
    </row>
    <row r="21" spans="1:10">
      <c r="A21" s="164"/>
      <c r="B21" s="164"/>
      <c r="C21" s="119" t="s">
        <v>50</v>
      </c>
      <c r="D21" s="118"/>
      <c r="E21" s="118"/>
      <c r="F21" s="118"/>
      <c r="G21" s="118"/>
      <c r="H21" s="81"/>
      <c r="I21" s="81"/>
      <c r="J21" s="81"/>
    </row>
    <row r="22" spans="1:10" ht="27.6">
      <c r="A22" s="163" t="s">
        <v>51</v>
      </c>
      <c r="B22" s="119" t="s">
        <v>52</v>
      </c>
      <c r="C22" s="59"/>
      <c r="D22" s="59"/>
      <c r="E22" s="93" t="s">
        <v>65</v>
      </c>
      <c r="F22" s="75"/>
      <c r="G22" s="59"/>
      <c r="H22" s="60">
        <v>1360000</v>
      </c>
      <c r="I22" s="87"/>
      <c r="J22" s="81">
        <f>H22*1.1</f>
        <v>1496000.0000000002</v>
      </c>
    </row>
    <row r="23" spans="1:10" ht="26.4">
      <c r="A23" s="164"/>
      <c r="B23" s="119" t="s">
        <v>53</v>
      </c>
      <c r="C23" s="59"/>
      <c r="D23" s="59"/>
      <c r="E23" s="59"/>
      <c r="F23" s="59"/>
      <c r="G23" s="59"/>
      <c r="H23" s="81"/>
      <c r="I23" s="81"/>
      <c r="J23" s="81"/>
    </row>
    <row r="24" spans="1:10" ht="26.4">
      <c r="A24" s="164"/>
      <c r="B24" s="119" t="s">
        <v>54</v>
      </c>
      <c r="C24" s="59"/>
      <c r="D24" s="59"/>
      <c r="E24" s="59"/>
      <c r="F24" s="59"/>
      <c r="G24" s="59"/>
      <c r="H24" s="81"/>
      <c r="I24" s="81"/>
      <c r="J24" s="81"/>
    </row>
    <row r="25" spans="1:10">
      <c r="A25" s="164"/>
      <c r="B25" s="119" t="s">
        <v>55</v>
      </c>
      <c r="C25" s="59"/>
      <c r="D25" s="59"/>
      <c r="E25" s="59"/>
      <c r="F25" s="59"/>
      <c r="G25" s="59"/>
      <c r="H25" s="81"/>
      <c r="I25" s="81"/>
      <c r="J25" s="81"/>
    </row>
    <row r="26" spans="1:10" ht="79.2">
      <c r="A26" s="118" t="s">
        <v>56</v>
      </c>
      <c r="B26" s="118"/>
      <c r="C26" s="118"/>
      <c r="D26" s="118"/>
      <c r="E26" s="118"/>
      <c r="F26" s="84"/>
      <c r="G26" s="118"/>
      <c r="H26" s="81"/>
      <c r="I26" s="81"/>
      <c r="J26" s="81"/>
    </row>
    <row r="27" spans="1:10">
      <c r="A27" s="165" t="s">
        <v>57</v>
      </c>
      <c r="B27" s="166"/>
      <c r="C27" s="166"/>
      <c r="D27" s="166"/>
      <c r="E27" s="166"/>
      <c r="F27" s="166"/>
      <c r="G27" s="166"/>
      <c r="H27" s="166"/>
      <c r="I27" s="166"/>
      <c r="J27" s="166"/>
    </row>
  </sheetData>
  <mergeCells count="17">
    <mergeCell ref="C7:D7"/>
    <mergeCell ref="A1:G1"/>
    <mergeCell ref="A2:G2"/>
    <mergeCell ref="A3:G3"/>
    <mergeCell ref="A4:B4"/>
    <mergeCell ref="A5:D5"/>
    <mergeCell ref="A22:A25"/>
    <mergeCell ref="A27:J2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19" zoomScale="70" zoomScaleNormal="70" workbookViewId="0">
      <selection activeCell="A33" sqref="A33:XFD33"/>
    </sheetView>
  </sheetViews>
  <sheetFormatPr defaultRowHeight="14.4"/>
  <cols>
    <col min="5" max="5" width="119.109375" customWidth="1"/>
    <col min="8" max="8" width="15.5546875" customWidth="1"/>
    <col min="9" max="9" width="17.109375" customWidth="1"/>
    <col min="10" max="10" width="12.3320312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2"/>
      <c r="D4" s="2"/>
      <c r="E4" s="2"/>
      <c r="F4" s="2"/>
      <c r="G4" s="2"/>
    </row>
    <row r="5" spans="1:10">
      <c r="A5" s="161" t="s">
        <v>64</v>
      </c>
      <c r="B5" s="160"/>
      <c r="C5" s="2"/>
      <c r="D5" s="2"/>
      <c r="E5" s="2"/>
      <c r="F5" s="2"/>
      <c r="G5" s="2"/>
    </row>
    <row r="6" spans="1:10">
      <c r="A6" s="37" t="s">
        <v>59</v>
      </c>
      <c r="B6" s="162" t="s">
        <v>66</v>
      </c>
      <c r="C6" s="162"/>
    </row>
    <row r="7" spans="1:10" ht="57.6">
      <c r="A7" s="11" t="s">
        <v>23</v>
      </c>
      <c r="B7" s="11" t="s">
        <v>24</v>
      </c>
      <c r="C7" s="158" t="s">
        <v>25</v>
      </c>
      <c r="D7" s="148"/>
      <c r="E7" s="11" t="s">
        <v>26</v>
      </c>
      <c r="F7" s="12" t="s">
        <v>27</v>
      </c>
      <c r="G7" s="11" t="s">
        <v>28</v>
      </c>
      <c r="H7" s="13" t="s">
        <v>12</v>
      </c>
      <c r="I7" s="13" t="s">
        <v>13</v>
      </c>
      <c r="J7" s="13" t="s">
        <v>14</v>
      </c>
    </row>
    <row r="8" spans="1:10">
      <c r="A8" s="77">
        <v>1</v>
      </c>
      <c r="B8" s="77">
        <v>2</v>
      </c>
      <c r="C8" s="77">
        <v>3</v>
      </c>
      <c r="D8" s="45"/>
      <c r="E8" s="77">
        <v>5</v>
      </c>
      <c r="F8" s="77">
        <v>6</v>
      </c>
      <c r="G8" s="78">
        <v>7</v>
      </c>
      <c r="H8" s="79">
        <v>6</v>
      </c>
      <c r="I8" s="79">
        <v>7</v>
      </c>
      <c r="J8" s="79">
        <v>8</v>
      </c>
    </row>
    <row r="9" spans="1:10" ht="66">
      <c r="A9" s="163" t="s">
        <v>30</v>
      </c>
      <c r="B9" s="165" t="s">
        <v>31</v>
      </c>
      <c r="C9" s="163" t="s">
        <v>32</v>
      </c>
      <c r="D9" s="58" t="s">
        <v>33</v>
      </c>
      <c r="E9" s="57"/>
      <c r="F9" s="57"/>
      <c r="G9" s="57"/>
      <c r="H9" s="81"/>
      <c r="I9" s="81"/>
      <c r="J9" s="81"/>
    </row>
    <row r="10" spans="1:10" ht="79.2">
      <c r="A10" s="164"/>
      <c r="B10" s="164"/>
      <c r="C10" s="164"/>
      <c r="D10" s="58" t="s">
        <v>34</v>
      </c>
      <c r="E10" s="57"/>
      <c r="F10" s="57"/>
      <c r="G10" s="57"/>
      <c r="H10" s="81"/>
      <c r="I10" s="81"/>
      <c r="J10" s="81"/>
    </row>
    <row r="11" spans="1:10" ht="66">
      <c r="A11" s="164"/>
      <c r="B11" s="164"/>
      <c r="C11" s="163" t="s">
        <v>35</v>
      </c>
      <c r="D11" s="58" t="s">
        <v>33</v>
      </c>
      <c r="E11" s="57"/>
      <c r="F11" s="57"/>
      <c r="G11" s="57"/>
      <c r="H11" s="81"/>
      <c r="I11" s="81"/>
      <c r="J11" s="81"/>
    </row>
    <row r="12" spans="1:10" ht="79.2">
      <c r="A12" s="164"/>
      <c r="B12" s="164"/>
      <c r="C12" s="164"/>
      <c r="D12" s="58" t="s">
        <v>37</v>
      </c>
      <c r="E12" s="57"/>
      <c r="F12" s="57"/>
      <c r="G12" s="57"/>
      <c r="H12" s="81"/>
      <c r="I12" s="81"/>
      <c r="J12" s="81"/>
    </row>
    <row r="13" spans="1:10" ht="95.1" customHeight="1">
      <c r="A13" s="164"/>
      <c r="B13" s="164"/>
      <c r="C13" s="163" t="s">
        <v>38</v>
      </c>
      <c r="D13" s="82" t="s">
        <v>33</v>
      </c>
      <c r="E13" s="55"/>
      <c r="F13" s="57"/>
      <c r="G13" s="57"/>
      <c r="H13" s="81"/>
      <c r="I13" s="81"/>
      <c r="J13" s="81"/>
    </row>
    <row r="14" spans="1:10" ht="79.2">
      <c r="A14" s="164"/>
      <c r="B14" s="164"/>
      <c r="C14" s="164"/>
      <c r="D14" s="58" t="s">
        <v>34</v>
      </c>
      <c r="E14" s="27"/>
      <c r="F14" s="57"/>
      <c r="G14" s="57"/>
      <c r="H14" s="81"/>
      <c r="I14" s="81"/>
      <c r="J14" s="81"/>
    </row>
    <row r="15" spans="1:10" ht="26.4">
      <c r="A15" s="164"/>
      <c r="B15" s="163" t="s">
        <v>40</v>
      </c>
      <c r="C15" s="165" t="s">
        <v>41</v>
      </c>
      <c r="D15" s="80" t="s">
        <v>42</v>
      </c>
      <c r="E15" s="59"/>
      <c r="F15" s="59"/>
      <c r="G15" s="59"/>
      <c r="H15" s="81"/>
      <c r="I15" s="81"/>
      <c r="J15" s="81"/>
    </row>
    <row r="16" spans="1:10" ht="27" thickBot="1">
      <c r="A16" s="164"/>
      <c r="B16" s="164"/>
      <c r="C16" s="164"/>
      <c r="D16" s="80" t="s">
        <v>43</v>
      </c>
      <c r="E16" s="59"/>
      <c r="F16" s="59"/>
      <c r="G16" s="59"/>
      <c r="H16" s="81"/>
      <c r="I16" s="81"/>
      <c r="J16" s="81"/>
    </row>
    <row r="17" spans="1:10" ht="312.89999999999998" customHeight="1" thickBot="1">
      <c r="A17" s="164"/>
      <c r="B17" s="164"/>
      <c r="C17" s="163" t="s">
        <v>44</v>
      </c>
      <c r="D17" s="80" t="s">
        <v>45</v>
      </c>
      <c r="E17" s="27" t="s">
        <v>67</v>
      </c>
      <c r="F17" s="75"/>
      <c r="G17" s="59"/>
      <c r="H17" s="115">
        <v>255000</v>
      </c>
      <c r="I17" s="116" t="s">
        <v>136</v>
      </c>
      <c r="J17" s="81">
        <f>H17*1.2</f>
        <v>306000</v>
      </c>
    </row>
    <row r="18" spans="1:10" s="49" customFormat="1" ht="156.6" customHeight="1">
      <c r="A18" s="164"/>
      <c r="B18" s="164"/>
      <c r="C18" s="164"/>
      <c r="D18" s="80" t="s">
        <v>46</v>
      </c>
      <c r="E18" s="64" t="s">
        <v>68</v>
      </c>
      <c r="F18" s="83"/>
      <c r="G18" s="84"/>
      <c r="H18" s="114">
        <v>520000</v>
      </c>
      <c r="I18" s="85"/>
      <c r="J18" s="86">
        <f>H18*1.1</f>
        <v>572000</v>
      </c>
    </row>
    <row r="19" spans="1:10">
      <c r="A19" s="164"/>
      <c r="B19" s="163" t="s">
        <v>47</v>
      </c>
      <c r="C19" s="80" t="s">
        <v>48</v>
      </c>
      <c r="D19" s="57"/>
      <c r="E19" s="57"/>
      <c r="F19" s="57"/>
      <c r="G19" s="57"/>
      <c r="H19" s="81"/>
      <c r="I19" s="81"/>
      <c r="J19" s="81"/>
    </row>
    <row r="20" spans="1:10" ht="26.4">
      <c r="A20" s="164"/>
      <c r="B20" s="164"/>
      <c r="C20" s="80" t="s">
        <v>49</v>
      </c>
      <c r="D20" s="57"/>
      <c r="E20" s="57"/>
      <c r="F20" s="57"/>
      <c r="G20" s="57"/>
      <c r="H20" s="81"/>
      <c r="I20" s="81"/>
      <c r="J20" s="81"/>
    </row>
    <row r="21" spans="1:10">
      <c r="A21" s="164"/>
      <c r="B21" s="164"/>
      <c r="C21" s="80" t="s">
        <v>50</v>
      </c>
      <c r="D21" s="58"/>
      <c r="E21" s="58"/>
      <c r="F21" s="58"/>
      <c r="G21" s="58"/>
      <c r="H21" s="81"/>
      <c r="I21" s="81"/>
      <c r="J21" s="81"/>
    </row>
    <row r="22" spans="1:10" ht="136.5" customHeight="1">
      <c r="A22" s="163" t="s">
        <v>51</v>
      </c>
      <c r="B22" s="80" t="s">
        <v>52</v>
      </c>
      <c r="C22" s="59"/>
      <c r="D22" s="59"/>
      <c r="E22" s="55" t="s">
        <v>69</v>
      </c>
      <c r="F22" s="75"/>
      <c r="G22" s="59"/>
      <c r="H22" s="114">
        <v>880000</v>
      </c>
      <c r="I22" s="87"/>
      <c r="J22" s="81">
        <f>H22*1.12</f>
        <v>985600.00000000012</v>
      </c>
    </row>
    <row r="23" spans="1:10" ht="26.4">
      <c r="A23" s="164"/>
      <c r="B23" s="80" t="s">
        <v>53</v>
      </c>
      <c r="C23" s="59"/>
      <c r="D23" s="59"/>
      <c r="E23" s="59"/>
      <c r="F23" s="59"/>
      <c r="G23" s="59"/>
      <c r="H23" s="81"/>
      <c r="I23" s="81"/>
      <c r="J23" s="81"/>
    </row>
    <row r="24" spans="1:10" ht="26.4">
      <c r="A24" s="164"/>
      <c r="B24" s="80" t="s">
        <v>54</v>
      </c>
      <c r="C24" s="59"/>
      <c r="D24" s="59"/>
      <c r="E24" s="59"/>
      <c r="F24" s="59"/>
      <c r="G24" s="59"/>
      <c r="H24" s="81"/>
      <c r="I24" s="81"/>
      <c r="J24" s="81"/>
    </row>
    <row r="25" spans="1:10">
      <c r="A25" s="164"/>
      <c r="B25" s="80" t="s">
        <v>55</v>
      </c>
      <c r="C25" s="59"/>
      <c r="D25" s="59"/>
      <c r="E25" s="59"/>
      <c r="F25" s="59"/>
      <c r="G25" s="59"/>
      <c r="H25" s="81"/>
      <c r="I25" s="81"/>
      <c r="J25" s="81"/>
    </row>
    <row r="26" spans="1:10" ht="79.2">
      <c r="A26" s="58"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4:B4"/>
    <mergeCell ref="A5:B5"/>
    <mergeCell ref="A22:A25"/>
    <mergeCell ref="A27:J27"/>
    <mergeCell ref="B6:C6"/>
    <mergeCell ref="A9:A21"/>
    <mergeCell ref="B9:B14"/>
    <mergeCell ref="C9:C10"/>
    <mergeCell ref="C11:C12"/>
    <mergeCell ref="C13:C14"/>
    <mergeCell ref="B15:B18"/>
    <mergeCell ref="C15:C16"/>
    <mergeCell ref="C17:C18"/>
    <mergeCell ref="B19:B21"/>
    <mergeCell ref="C7:D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B19" zoomScale="80" zoomScaleNormal="80" workbookViewId="0">
      <selection activeCell="B33" sqref="A33:XFD33"/>
    </sheetView>
  </sheetViews>
  <sheetFormatPr defaultRowHeight="14.4"/>
  <cols>
    <col min="4" max="4" width="13.5546875" customWidth="1"/>
    <col min="5" max="5" width="108.109375" customWidth="1"/>
    <col min="8" max="8" width="17.44140625" customWidth="1"/>
    <col min="9" max="9" width="17.6640625" customWidth="1"/>
    <col min="10" max="10" width="13.554687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2"/>
      <c r="D4" s="2"/>
      <c r="E4" s="2"/>
      <c r="F4" s="2"/>
      <c r="G4" s="2"/>
    </row>
    <row r="5" spans="1:10">
      <c r="A5" s="161" t="s">
        <v>64</v>
      </c>
      <c r="B5" s="160"/>
      <c r="C5" s="2"/>
      <c r="D5" s="2"/>
      <c r="E5" s="2"/>
      <c r="F5" s="2"/>
      <c r="G5" s="2"/>
    </row>
    <row r="6" spans="1:10">
      <c r="A6" s="37" t="s">
        <v>59</v>
      </c>
      <c r="B6" s="161" t="s">
        <v>70</v>
      </c>
      <c r="C6" s="161"/>
    </row>
    <row r="7" spans="1:10" ht="43.2">
      <c r="A7" s="88" t="s">
        <v>23</v>
      </c>
      <c r="B7" s="88" t="s">
        <v>24</v>
      </c>
      <c r="C7" s="167" t="s">
        <v>25</v>
      </c>
      <c r="D7" s="164"/>
      <c r="E7" s="88" t="s">
        <v>26</v>
      </c>
      <c r="F7" s="89" t="s">
        <v>27</v>
      </c>
      <c r="G7" s="88" t="s">
        <v>28</v>
      </c>
      <c r="H7" s="90" t="s">
        <v>12</v>
      </c>
      <c r="I7" s="90" t="s">
        <v>13</v>
      </c>
      <c r="J7" s="90" t="s">
        <v>14</v>
      </c>
    </row>
    <row r="8" spans="1:10">
      <c r="A8" s="91">
        <v>1</v>
      </c>
      <c r="B8" s="91">
        <v>2</v>
      </c>
      <c r="C8" s="91">
        <v>3</v>
      </c>
      <c r="D8" s="59"/>
      <c r="E8" s="91">
        <v>5</v>
      </c>
      <c r="F8" s="91">
        <v>6</v>
      </c>
      <c r="G8" s="91">
        <v>7</v>
      </c>
      <c r="H8" s="92">
        <v>6</v>
      </c>
      <c r="I8" s="92">
        <v>7</v>
      </c>
      <c r="J8" s="92">
        <v>8</v>
      </c>
    </row>
    <row r="9" spans="1:10" ht="52.8">
      <c r="A9" s="163" t="s">
        <v>30</v>
      </c>
      <c r="B9" s="165" t="s">
        <v>31</v>
      </c>
      <c r="C9" s="163" t="s">
        <v>32</v>
      </c>
      <c r="D9" s="58" t="s">
        <v>33</v>
      </c>
      <c r="E9" s="57"/>
      <c r="F9" s="57"/>
      <c r="G9" s="57"/>
      <c r="H9" s="81"/>
      <c r="I9" s="81"/>
      <c r="J9" s="81"/>
    </row>
    <row r="10" spans="1:10" ht="39.6">
      <c r="A10" s="164"/>
      <c r="B10" s="164"/>
      <c r="C10" s="164"/>
      <c r="D10" s="58" t="s">
        <v>34</v>
      </c>
      <c r="E10" s="57"/>
      <c r="F10" s="57"/>
      <c r="G10" s="57"/>
      <c r="H10" s="81"/>
      <c r="I10" s="81"/>
      <c r="J10" s="81"/>
    </row>
    <row r="11" spans="1:10" ht="52.8">
      <c r="A11" s="164"/>
      <c r="B11" s="164"/>
      <c r="C11" s="163" t="s">
        <v>35</v>
      </c>
      <c r="D11" s="58" t="s">
        <v>33</v>
      </c>
      <c r="E11" s="57"/>
      <c r="F11" s="57"/>
      <c r="G11" s="57"/>
      <c r="H11" s="81"/>
      <c r="I11" s="81"/>
      <c r="J11" s="81"/>
    </row>
    <row r="12" spans="1:10" ht="39.6">
      <c r="A12" s="164"/>
      <c r="B12" s="164"/>
      <c r="C12" s="164"/>
      <c r="D12" s="58" t="s">
        <v>37</v>
      </c>
      <c r="E12" s="57"/>
      <c r="F12" s="57"/>
      <c r="G12" s="57"/>
      <c r="H12" s="81"/>
      <c r="I12" s="81"/>
      <c r="J12" s="81"/>
    </row>
    <row r="13" spans="1:10" ht="69.599999999999994" customHeight="1">
      <c r="A13" s="164"/>
      <c r="B13" s="164"/>
      <c r="C13" s="163" t="s">
        <v>38</v>
      </c>
      <c r="D13" s="82" t="s">
        <v>33</v>
      </c>
      <c r="E13" s="41"/>
      <c r="F13" s="57"/>
      <c r="G13" s="57"/>
      <c r="H13" s="81"/>
      <c r="I13" s="81"/>
      <c r="J13" s="81"/>
    </row>
    <row r="14" spans="1:10" ht="39.6">
      <c r="A14" s="164"/>
      <c r="B14" s="164"/>
      <c r="C14" s="164"/>
      <c r="D14" s="58" t="s">
        <v>34</v>
      </c>
      <c r="E14" s="27"/>
      <c r="F14" s="57"/>
      <c r="G14" s="57"/>
      <c r="H14" s="81"/>
      <c r="I14" s="81"/>
      <c r="J14" s="81"/>
    </row>
    <row r="15" spans="1:10">
      <c r="A15" s="164"/>
      <c r="B15" s="163" t="s">
        <v>40</v>
      </c>
      <c r="C15" s="165" t="s">
        <v>41</v>
      </c>
      <c r="D15" s="80" t="s">
        <v>42</v>
      </c>
      <c r="E15" s="59"/>
      <c r="F15" s="59"/>
      <c r="G15" s="59"/>
      <c r="H15" s="81"/>
      <c r="I15" s="81"/>
      <c r="J15" s="81"/>
    </row>
    <row r="16" spans="1:10">
      <c r="A16" s="164"/>
      <c r="B16" s="164"/>
      <c r="C16" s="164"/>
      <c r="D16" s="80" t="s">
        <v>43</v>
      </c>
      <c r="E16" s="59"/>
      <c r="F16" s="59"/>
      <c r="G16" s="59"/>
      <c r="H16" s="81"/>
      <c r="I16" s="81"/>
      <c r="J16" s="81"/>
    </row>
    <row r="17" spans="1:10" ht="369.9" customHeight="1">
      <c r="A17" s="164"/>
      <c r="B17" s="164"/>
      <c r="C17" s="163" t="s">
        <v>44</v>
      </c>
      <c r="D17" s="80" t="s">
        <v>45</v>
      </c>
      <c r="E17" s="64" t="s">
        <v>162</v>
      </c>
      <c r="F17" s="75"/>
      <c r="G17" s="59"/>
      <c r="H17" s="141">
        <v>22000</v>
      </c>
      <c r="J17" s="81">
        <f>H17*1.1</f>
        <v>24200.000000000004</v>
      </c>
    </row>
    <row r="18" spans="1:10" ht="74.400000000000006" customHeight="1">
      <c r="A18" s="164"/>
      <c r="B18" s="164"/>
      <c r="C18" s="164"/>
      <c r="D18" s="80" t="s">
        <v>46</v>
      </c>
      <c r="E18" s="48" t="s">
        <v>138</v>
      </c>
      <c r="F18" s="75"/>
      <c r="G18" s="59"/>
      <c r="H18" s="60" t="s">
        <v>128</v>
      </c>
      <c r="J18" s="124" t="s">
        <v>144</v>
      </c>
    </row>
    <row r="19" spans="1:10">
      <c r="A19" s="164"/>
      <c r="B19" s="163" t="s">
        <v>47</v>
      </c>
      <c r="C19" s="80" t="s">
        <v>48</v>
      </c>
      <c r="D19" s="57"/>
      <c r="E19" s="57"/>
      <c r="F19" s="57"/>
      <c r="G19" s="57"/>
      <c r="H19" s="81"/>
      <c r="I19" s="81"/>
      <c r="J19" s="81"/>
    </row>
    <row r="20" spans="1:10" ht="26.4">
      <c r="A20" s="164"/>
      <c r="B20" s="164"/>
      <c r="C20" s="80" t="s">
        <v>49</v>
      </c>
      <c r="D20" s="57"/>
      <c r="E20" s="57"/>
      <c r="F20" s="57"/>
      <c r="G20" s="57"/>
      <c r="H20" s="81"/>
      <c r="I20" s="81"/>
      <c r="J20" s="81"/>
    </row>
    <row r="21" spans="1:10">
      <c r="A21" s="164"/>
      <c r="B21" s="164"/>
      <c r="C21" s="80" t="s">
        <v>50</v>
      </c>
      <c r="D21" s="58"/>
      <c r="E21" s="58"/>
      <c r="F21" s="58"/>
      <c r="G21" s="58"/>
      <c r="H21" s="81"/>
      <c r="I21" s="81"/>
      <c r="J21" s="81"/>
    </row>
    <row r="22" spans="1:10" ht="85.5" customHeight="1">
      <c r="A22" s="163" t="s">
        <v>51</v>
      </c>
      <c r="B22" s="80" t="s">
        <v>52</v>
      </c>
      <c r="C22" s="59"/>
      <c r="D22" s="59"/>
      <c r="E22" s="93" t="s">
        <v>163</v>
      </c>
      <c r="F22" s="75"/>
      <c r="G22" s="59"/>
      <c r="H22" s="114" t="s">
        <v>139</v>
      </c>
      <c r="J22" s="125" t="s">
        <v>145</v>
      </c>
    </row>
    <row r="23" spans="1:10" ht="26.4">
      <c r="A23" s="164"/>
      <c r="B23" s="80" t="s">
        <v>53</v>
      </c>
      <c r="C23" s="59"/>
      <c r="D23" s="59"/>
      <c r="E23" s="59"/>
      <c r="F23" s="59"/>
      <c r="G23" s="59"/>
      <c r="H23" s="81"/>
      <c r="I23" s="81"/>
      <c r="J23" s="81"/>
    </row>
    <row r="24" spans="1:10" ht="26.4">
      <c r="A24" s="164"/>
      <c r="B24" s="80" t="s">
        <v>54</v>
      </c>
      <c r="C24" s="59"/>
      <c r="D24" s="59"/>
      <c r="E24" s="59"/>
      <c r="F24" s="59"/>
      <c r="G24" s="59"/>
      <c r="H24" s="81"/>
      <c r="I24" s="81"/>
      <c r="J24" s="81"/>
    </row>
    <row r="25" spans="1:10">
      <c r="A25" s="164"/>
      <c r="B25" s="80" t="s">
        <v>55</v>
      </c>
      <c r="C25" s="59"/>
      <c r="D25" s="59"/>
      <c r="E25" s="59"/>
      <c r="F25" s="59"/>
      <c r="G25" s="59"/>
      <c r="H25" s="81"/>
      <c r="I25" s="81"/>
      <c r="J25" s="81"/>
    </row>
    <row r="26" spans="1:10" ht="79.2">
      <c r="A26" s="58"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4:B4"/>
    <mergeCell ref="A5:B5"/>
    <mergeCell ref="A22:A25"/>
    <mergeCell ref="A27:J27"/>
    <mergeCell ref="B6:C6"/>
    <mergeCell ref="A9:A21"/>
    <mergeCell ref="B9:B14"/>
    <mergeCell ref="C9:C10"/>
    <mergeCell ref="C11:C12"/>
    <mergeCell ref="C13:C14"/>
    <mergeCell ref="B15:B18"/>
    <mergeCell ref="C15:C16"/>
    <mergeCell ref="C17:C18"/>
    <mergeCell ref="B19:B21"/>
    <mergeCell ref="C7:D7"/>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8" zoomScale="70" zoomScaleNormal="70" workbookViewId="0">
      <selection activeCell="A33" sqref="A33:XFD33"/>
    </sheetView>
  </sheetViews>
  <sheetFormatPr defaultRowHeight="14.4"/>
  <cols>
    <col min="2" max="2" width="23.109375" customWidth="1"/>
    <col min="5" max="5" width="133.88671875" customWidth="1"/>
    <col min="8" max="8" width="12.44140625" customWidth="1"/>
    <col min="9" max="9" width="13" customWidth="1"/>
    <col min="10" max="10" width="12.8867187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1" t="s">
        <v>58</v>
      </c>
      <c r="B4" s="160"/>
      <c r="C4" s="2"/>
      <c r="D4" s="2"/>
      <c r="E4" s="2"/>
      <c r="F4" s="2"/>
      <c r="G4" s="2"/>
    </row>
    <row r="5" spans="1:10">
      <c r="A5" s="161" t="s">
        <v>64</v>
      </c>
      <c r="B5" s="160"/>
      <c r="C5" s="2"/>
      <c r="D5" s="2"/>
      <c r="E5" s="2"/>
      <c r="F5" s="2"/>
      <c r="G5" s="2"/>
    </row>
    <row r="6" spans="1:10">
      <c r="A6" s="37" t="s">
        <v>164</v>
      </c>
      <c r="B6" s="29"/>
    </row>
    <row r="7" spans="1:10" ht="72">
      <c r="A7" s="11" t="s">
        <v>23</v>
      </c>
      <c r="B7" s="95" t="s">
        <v>24</v>
      </c>
      <c r="C7" s="176" t="s">
        <v>25</v>
      </c>
      <c r="D7" s="177"/>
      <c r="E7" s="95" t="s">
        <v>26</v>
      </c>
      <c r="F7" s="96" t="s">
        <v>27</v>
      </c>
      <c r="G7" s="95" t="s">
        <v>28</v>
      </c>
      <c r="H7" s="97" t="s">
        <v>12</v>
      </c>
      <c r="I7" s="97" t="s">
        <v>13</v>
      </c>
      <c r="J7" s="97" t="s">
        <v>14</v>
      </c>
    </row>
    <row r="8" spans="1:10">
      <c r="A8" s="16">
        <v>1</v>
      </c>
      <c r="B8" s="91">
        <v>2</v>
      </c>
      <c r="C8" s="91">
        <v>3</v>
      </c>
      <c r="D8" s="59"/>
      <c r="E8" s="91">
        <v>5</v>
      </c>
      <c r="F8" s="91">
        <v>6</v>
      </c>
      <c r="G8" s="91">
        <v>7</v>
      </c>
      <c r="H8" s="92">
        <v>6</v>
      </c>
      <c r="I8" s="92">
        <v>7</v>
      </c>
      <c r="J8" s="92">
        <v>8</v>
      </c>
    </row>
    <row r="9" spans="1:10" ht="66">
      <c r="A9" s="173" t="s">
        <v>30</v>
      </c>
      <c r="B9" s="165" t="s">
        <v>31</v>
      </c>
      <c r="C9" s="163" t="s">
        <v>32</v>
      </c>
      <c r="D9" s="58" t="s">
        <v>33</v>
      </c>
      <c r="E9" s="57"/>
      <c r="F9" s="57"/>
      <c r="G9" s="57"/>
      <c r="H9" s="81"/>
      <c r="I9" s="81"/>
      <c r="J9" s="81"/>
    </row>
    <row r="10" spans="1:10" ht="79.2">
      <c r="A10" s="174"/>
      <c r="B10" s="164"/>
      <c r="C10" s="164"/>
      <c r="D10" s="58" t="s">
        <v>34</v>
      </c>
      <c r="E10" s="57"/>
      <c r="F10" s="57"/>
      <c r="G10" s="57"/>
      <c r="H10" s="81"/>
      <c r="I10" s="81"/>
      <c r="J10" s="81"/>
    </row>
    <row r="11" spans="1:10" ht="66">
      <c r="A11" s="174"/>
      <c r="B11" s="164"/>
      <c r="C11" s="163" t="s">
        <v>35</v>
      </c>
      <c r="D11" s="58" t="s">
        <v>33</v>
      </c>
      <c r="E11" s="57"/>
      <c r="F11" s="57"/>
      <c r="G11" s="57"/>
      <c r="H11" s="81"/>
      <c r="I11" s="81"/>
      <c r="J11" s="81"/>
    </row>
    <row r="12" spans="1:10" ht="79.2">
      <c r="A12" s="174"/>
      <c r="B12" s="164"/>
      <c r="C12" s="164"/>
      <c r="D12" s="58" t="s">
        <v>37</v>
      </c>
      <c r="E12" s="57"/>
      <c r="F12" s="57"/>
      <c r="G12" s="57"/>
      <c r="H12" s="81"/>
      <c r="I12" s="81"/>
      <c r="J12" s="81"/>
    </row>
    <row r="13" spans="1:10" ht="66">
      <c r="A13" s="174"/>
      <c r="B13" s="164"/>
      <c r="C13" s="163" t="s">
        <v>38</v>
      </c>
      <c r="D13" s="82" t="s">
        <v>33</v>
      </c>
      <c r="E13" s="41"/>
      <c r="F13" s="57"/>
      <c r="G13" s="57"/>
      <c r="H13" s="81"/>
      <c r="I13" s="81"/>
      <c r="J13" s="81"/>
    </row>
    <row r="14" spans="1:10" ht="79.2">
      <c r="A14" s="174"/>
      <c r="B14" s="164"/>
      <c r="C14" s="164"/>
      <c r="D14" s="58" t="s">
        <v>34</v>
      </c>
      <c r="E14" s="27"/>
      <c r="F14" s="57"/>
      <c r="G14" s="57"/>
      <c r="H14" s="81"/>
      <c r="I14" s="81"/>
      <c r="J14" s="81"/>
    </row>
    <row r="15" spans="1:10" ht="26.4">
      <c r="A15" s="174"/>
      <c r="B15" s="163" t="s">
        <v>40</v>
      </c>
      <c r="C15" s="165" t="s">
        <v>41</v>
      </c>
      <c r="D15" s="80" t="s">
        <v>42</v>
      </c>
      <c r="E15" s="59"/>
      <c r="F15" s="59"/>
      <c r="G15" s="59"/>
      <c r="H15" s="81"/>
      <c r="I15" s="81"/>
      <c r="J15" s="81"/>
    </row>
    <row r="16" spans="1:10" ht="27" thickBot="1">
      <c r="A16" s="174"/>
      <c r="B16" s="164"/>
      <c r="C16" s="164"/>
      <c r="D16" s="80" t="s">
        <v>43</v>
      </c>
      <c r="E16" s="59"/>
      <c r="F16" s="59"/>
      <c r="G16" s="59"/>
      <c r="H16" s="81"/>
      <c r="I16" s="81"/>
      <c r="J16" s="81"/>
    </row>
    <row r="17" spans="1:10" ht="391.5" customHeight="1" thickBot="1">
      <c r="A17" s="174"/>
      <c r="B17" s="164"/>
      <c r="C17" s="163" t="s">
        <v>44</v>
      </c>
      <c r="D17" s="80" t="s">
        <v>45</v>
      </c>
      <c r="E17" s="64" t="s">
        <v>71</v>
      </c>
      <c r="F17" s="75"/>
      <c r="G17" s="59"/>
      <c r="H17" s="115">
        <v>250000</v>
      </c>
      <c r="I17" s="116" t="s">
        <v>140</v>
      </c>
      <c r="J17">
        <f>H17*1.15</f>
        <v>287500</v>
      </c>
    </row>
    <row r="18" spans="1:10" ht="145.5" customHeight="1" thickBot="1">
      <c r="A18" s="174"/>
      <c r="B18" s="164"/>
      <c r="C18" s="164"/>
      <c r="D18" s="80" t="s">
        <v>46</v>
      </c>
      <c r="E18" s="48" t="s">
        <v>141</v>
      </c>
      <c r="F18" s="75"/>
      <c r="G18" s="59"/>
      <c r="H18" s="115">
        <v>370000</v>
      </c>
      <c r="I18" s="125" t="s">
        <v>146</v>
      </c>
      <c r="J18">
        <f>H18*1.15</f>
        <v>425499.99999999994</v>
      </c>
    </row>
    <row r="19" spans="1:10">
      <c r="A19" s="174"/>
      <c r="B19" s="163" t="s">
        <v>47</v>
      </c>
      <c r="C19" s="80" t="s">
        <v>48</v>
      </c>
      <c r="D19" s="57"/>
      <c r="E19" s="57"/>
      <c r="F19" s="57"/>
      <c r="G19" s="57"/>
      <c r="H19" s="81"/>
      <c r="I19" s="81"/>
      <c r="J19" s="81"/>
    </row>
    <row r="20" spans="1:10" ht="26.4">
      <c r="A20" s="174"/>
      <c r="B20" s="164"/>
      <c r="C20" s="80" t="s">
        <v>49</v>
      </c>
      <c r="D20" s="57"/>
      <c r="E20" s="57"/>
      <c r="F20" s="57"/>
      <c r="G20" s="57"/>
      <c r="H20" s="81"/>
      <c r="I20" s="81"/>
      <c r="J20" s="81"/>
    </row>
    <row r="21" spans="1:10" ht="15" thickBot="1">
      <c r="A21" s="175"/>
      <c r="B21" s="164"/>
      <c r="C21" s="80" t="s">
        <v>50</v>
      </c>
      <c r="D21" s="58"/>
      <c r="E21" s="58"/>
      <c r="F21" s="58"/>
      <c r="G21" s="58"/>
      <c r="H21" s="81"/>
      <c r="I21" s="81"/>
      <c r="J21" s="81"/>
    </row>
    <row r="22" spans="1:10" ht="158.4" customHeight="1">
      <c r="A22" s="173" t="s">
        <v>51</v>
      </c>
      <c r="B22" s="80" t="s">
        <v>52</v>
      </c>
      <c r="C22" s="59"/>
      <c r="D22" s="59"/>
      <c r="E22" s="64" t="s">
        <v>72</v>
      </c>
      <c r="F22" s="75"/>
      <c r="G22" s="59"/>
      <c r="H22" s="178">
        <v>860000</v>
      </c>
      <c r="I22" s="117" t="s">
        <v>142</v>
      </c>
      <c r="J22">
        <f>H22*1.1</f>
        <v>946000.00000000012</v>
      </c>
    </row>
    <row r="23" spans="1:10" ht="15" thickBot="1">
      <c r="A23" s="174"/>
      <c r="B23" s="80" t="s">
        <v>53</v>
      </c>
      <c r="C23" s="59"/>
      <c r="D23" s="59"/>
      <c r="E23" s="59"/>
      <c r="F23" s="59"/>
      <c r="G23" s="59"/>
      <c r="H23" s="179"/>
      <c r="J23" s="81"/>
    </row>
    <row r="24" spans="1:10">
      <c r="A24" s="174"/>
      <c r="B24" s="80" t="s">
        <v>54</v>
      </c>
      <c r="C24" s="59"/>
      <c r="D24" s="59"/>
      <c r="E24" s="59"/>
      <c r="F24" s="59"/>
      <c r="G24" s="59"/>
      <c r="H24" s="81"/>
      <c r="I24" s="81"/>
      <c r="J24" s="81"/>
    </row>
    <row r="25" spans="1:10">
      <c r="A25" s="175"/>
      <c r="B25" s="80" t="s">
        <v>55</v>
      </c>
      <c r="C25" s="59"/>
      <c r="D25" s="59"/>
      <c r="E25" s="59"/>
      <c r="F25" s="59"/>
      <c r="G25" s="59"/>
      <c r="H25" s="81"/>
      <c r="I25" s="81"/>
      <c r="J25" s="81"/>
    </row>
    <row r="26" spans="1:10" ht="79.2">
      <c r="A26" s="23"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C7:D7"/>
    <mergeCell ref="H22:H23"/>
    <mergeCell ref="A1:G1"/>
    <mergeCell ref="A2:G2"/>
    <mergeCell ref="A3:G3"/>
    <mergeCell ref="A4:B4"/>
    <mergeCell ref="A5:B5"/>
    <mergeCell ref="A22:A25"/>
    <mergeCell ref="A27:J2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80" zoomScaleNormal="80" workbookViewId="0">
      <selection activeCell="A33" sqref="A33:XFD33"/>
    </sheetView>
  </sheetViews>
  <sheetFormatPr defaultRowHeight="14.4"/>
  <cols>
    <col min="5" max="5" width="104.44140625" customWidth="1"/>
    <col min="8" max="8" width="13" customWidth="1"/>
    <col min="9" max="9" width="15.3320312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2"/>
      <c r="E4" s="2"/>
      <c r="F4" s="2"/>
      <c r="G4" s="2"/>
    </row>
    <row r="5" spans="1:10">
      <c r="A5" s="161" t="s">
        <v>64</v>
      </c>
      <c r="B5" s="161"/>
      <c r="C5" s="161"/>
      <c r="D5" s="2"/>
      <c r="E5" s="2"/>
      <c r="F5" s="2"/>
      <c r="G5" s="2"/>
    </row>
    <row r="6" spans="1:10">
      <c r="A6" s="162" t="s">
        <v>59</v>
      </c>
      <c r="B6" s="162"/>
      <c r="C6" s="162"/>
    </row>
    <row r="7" spans="1:10" ht="72">
      <c r="A7" s="11" t="s">
        <v>23</v>
      </c>
      <c r="B7" s="11" t="s">
        <v>24</v>
      </c>
      <c r="C7" s="158" t="s">
        <v>25</v>
      </c>
      <c r="D7" s="148"/>
      <c r="E7" s="11" t="s">
        <v>26</v>
      </c>
      <c r="F7" s="12" t="s">
        <v>27</v>
      </c>
      <c r="G7" s="11" t="s">
        <v>28</v>
      </c>
      <c r="H7" s="13" t="s">
        <v>12</v>
      </c>
      <c r="I7" s="13" t="s">
        <v>13</v>
      </c>
      <c r="J7" s="13" t="s">
        <v>14</v>
      </c>
    </row>
    <row r="8" spans="1:10">
      <c r="A8" s="14">
        <v>1</v>
      </c>
      <c r="B8" s="14">
        <v>2</v>
      </c>
      <c r="C8" s="14">
        <v>3</v>
      </c>
      <c r="D8" s="15"/>
      <c r="E8" s="14">
        <v>5</v>
      </c>
      <c r="F8" s="14">
        <v>6</v>
      </c>
      <c r="G8" s="16">
        <v>7</v>
      </c>
      <c r="H8" s="10">
        <v>6</v>
      </c>
      <c r="I8" s="10">
        <v>7</v>
      </c>
      <c r="J8" s="10">
        <v>8</v>
      </c>
    </row>
    <row r="9" spans="1:10" ht="66">
      <c r="A9" s="156" t="s">
        <v>30</v>
      </c>
      <c r="B9" s="159" t="s">
        <v>31</v>
      </c>
      <c r="C9" s="156" t="s">
        <v>32</v>
      </c>
      <c r="D9" s="17" t="s">
        <v>33</v>
      </c>
      <c r="E9" s="18"/>
      <c r="F9" s="18"/>
      <c r="G9" s="19"/>
      <c r="H9" s="7"/>
      <c r="I9" s="7"/>
      <c r="J9" s="7"/>
    </row>
    <row r="10" spans="1:10" ht="79.2">
      <c r="A10" s="157"/>
      <c r="B10" s="157"/>
      <c r="C10" s="152"/>
      <c r="D10" s="17" t="s">
        <v>34</v>
      </c>
      <c r="E10" s="18"/>
      <c r="F10" s="18"/>
      <c r="G10" s="19"/>
      <c r="H10" s="7"/>
      <c r="I10" s="7"/>
      <c r="J10" s="7"/>
    </row>
    <row r="11" spans="1:10" ht="66">
      <c r="A11" s="157"/>
      <c r="B11" s="157"/>
      <c r="C11" s="156" t="s">
        <v>35</v>
      </c>
      <c r="D11" s="17" t="s">
        <v>33</v>
      </c>
      <c r="E11" s="18"/>
      <c r="F11" s="18"/>
      <c r="G11" s="19"/>
      <c r="H11" s="7"/>
      <c r="I11" s="7"/>
      <c r="J11" s="7"/>
    </row>
    <row r="12" spans="1:10" ht="79.2">
      <c r="A12" s="157"/>
      <c r="B12" s="157"/>
      <c r="C12" s="152"/>
      <c r="D12" s="17" t="s">
        <v>37</v>
      </c>
      <c r="E12" s="26"/>
      <c r="F12" s="18"/>
      <c r="G12" s="19"/>
      <c r="H12" s="7"/>
      <c r="I12" s="7"/>
      <c r="J12" s="7"/>
    </row>
    <row r="13" spans="1:10" ht="66">
      <c r="A13" s="157"/>
      <c r="B13" s="157"/>
      <c r="C13" s="156" t="s">
        <v>38</v>
      </c>
      <c r="D13" s="28" t="s">
        <v>33</v>
      </c>
      <c r="E13" s="41"/>
      <c r="F13" s="25"/>
      <c r="G13" s="19"/>
      <c r="H13" s="7"/>
      <c r="I13" s="7"/>
      <c r="J13" s="7"/>
    </row>
    <row r="14" spans="1:10" ht="79.2">
      <c r="A14" s="157"/>
      <c r="B14" s="152"/>
      <c r="C14" s="152"/>
      <c r="D14" s="23" t="s">
        <v>34</v>
      </c>
      <c r="E14" s="27"/>
      <c r="F14" s="25"/>
      <c r="G14" s="19"/>
      <c r="H14" s="7"/>
      <c r="I14" s="7"/>
      <c r="J14" s="7"/>
    </row>
    <row r="15" spans="1:10" ht="26.4">
      <c r="A15" s="157"/>
      <c r="B15" s="156" t="s">
        <v>40</v>
      </c>
      <c r="C15" s="159" t="s">
        <v>41</v>
      </c>
      <c r="D15" s="20" t="s">
        <v>42</v>
      </c>
      <c r="E15" s="42"/>
      <c r="F15" s="15"/>
      <c r="G15" s="21"/>
      <c r="H15" s="7"/>
      <c r="I15" s="7"/>
      <c r="J15" s="7"/>
    </row>
    <row r="16" spans="1:10" ht="26.4">
      <c r="A16" s="157"/>
      <c r="B16" s="157"/>
      <c r="C16" s="152"/>
      <c r="D16" s="20" t="s">
        <v>43</v>
      </c>
      <c r="E16" s="45"/>
      <c r="F16" s="15"/>
      <c r="G16" s="21"/>
      <c r="H16" s="33"/>
      <c r="I16" s="33"/>
      <c r="J16" s="7"/>
    </row>
    <row r="17" spans="1:10" ht="66" customHeight="1">
      <c r="A17" s="157"/>
      <c r="B17" s="157"/>
      <c r="C17" s="156" t="s">
        <v>44</v>
      </c>
      <c r="D17" s="43" t="s">
        <v>45</v>
      </c>
      <c r="E17" s="64" t="s">
        <v>74</v>
      </c>
      <c r="F17" s="68"/>
      <c r="G17" s="69"/>
      <c r="H17" s="60">
        <v>250000</v>
      </c>
      <c r="I17" s="126" t="s">
        <v>120</v>
      </c>
      <c r="J17">
        <f>H17*1.15</f>
        <v>287500</v>
      </c>
    </row>
    <row r="18" spans="1:10" ht="27.6">
      <c r="A18" s="157"/>
      <c r="B18" s="152"/>
      <c r="C18" s="152"/>
      <c r="D18" s="43" t="s">
        <v>46</v>
      </c>
      <c r="E18" s="48" t="s">
        <v>75</v>
      </c>
      <c r="F18" s="75"/>
      <c r="G18" s="59"/>
      <c r="H18" s="76">
        <v>300000</v>
      </c>
      <c r="I18" s="126" t="s">
        <v>147</v>
      </c>
      <c r="J18">
        <f>H18*1.2</f>
        <v>360000</v>
      </c>
    </row>
    <row r="19" spans="1:10">
      <c r="A19" s="157"/>
      <c r="B19" s="156" t="s">
        <v>47</v>
      </c>
      <c r="C19" s="20" t="s">
        <v>48</v>
      </c>
      <c r="D19" s="18"/>
      <c r="E19" s="50"/>
      <c r="F19" s="50"/>
      <c r="G19" s="70"/>
      <c r="H19" s="34"/>
      <c r="I19" s="7"/>
    </row>
    <row r="20" spans="1:10" ht="26.4">
      <c r="A20" s="157"/>
      <c r="B20" s="157"/>
      <c r="C20" s="20" t="s">
        <v>49</v>
      </c>
      <c r="D20" s="18"/>
      <c r="E20" s="18"/>
      <c r="F20" s="18"/>
      <c r="G20" s="19"/>
      <c r="H20" s="7"/>
      <c r="I20" s="7"/>
    </row>
    <row r="21" spans="1:10">
      <c r="A21" s="152"/>
      <c r="B21" s="152"/>
      <c r="C21" s="20" t="s">
        <v>50</v>
      </c>
      <c r="D21" s="17"/>
      <c r="E21" s="17"/>
      <c r="F21" s="17"/>
      <c r="G21" s="23"/>
      <c r="H21" s="33"/>
      <c r="I21" s="7"/>
    </row>
    <row r="22" spans="1:10" ht="89.4" customHeight="1">
      <c r="A22" s="156" t="s">
        <v>51</v>
      </c>
      <c r="B22" s="20" t="s">
        <v>52</v>
      </c>
      <c r="C22" s="15"/>
      <c r="D22" s="15"/>
      <c r="E22" s="47" t="s">
        <v>76</v>
      </c>
      <c r="F22" s="22"/>
      <c r="G22" s="21"/>
      <c r="H22" s="60">
        <v>770001</v>
      </c>
      <c r="I22" s="60" t="s">
        <v>133</v>
      </c>
      <c r="J22">
        <f>H22*1.25</f>
        <v>962501.25</v>
      </c>
    </row>
    <row r="23" spans="1:10" ht="26.4">
      <c r="A23" s="157"/>
      <c r="B23" s="20" t="s">
        <v>53</v>
      </c>
      <c r="C23" s="15"/>
      <c r="D23" s="15"/>
      <c r="E23" s="15"/>
      <c r="F23" s="15"/>
      <c r="G23" s="21"/>
      <c r="H23" s="34"/>
      <c r="I23" s="34"/>
      <c r="J23" s="7"/>
    </row>
    <row r="24" spans="1:10" ht="26.4">
      <c r="A24" s="157"/>
      <c r="B24" s="20" t="s">
        <v>54</v>
      </c>
      <c r="C24" s="15"/>
      <c r="D24" s="15"/>
      <c r="E24" s="15"/>
      <c r="F24" s="15"/>
      <c r="G24" s="21"/>
      <c r="H24" s="7"/>
      <c r="I24" s="7"/>
      <c r="J24" s="7"/>
    </row>
    <row r="25" spans="1:10">
      <c r="A25" s="152"/>
      <c r="B25" s="20" t="s">
        <v>55</v>
      </c>
      <c r="C25" s="15"/>
      <c r="D25" s="15"/>
      <c r="E25" s="15"/>
      <c r="F25" s="15"/>
      <c r="G25" s="21"/>
      <c r="H25" s="7"/>
      <c r="I25" s="7"/>
      <c r="J25" s="7"/>
    </row>
    <row r="26" spans="1:10" ht="79.2">
      <c r="A26" s="17" t="s">
        <v>56</v>
      </c>
      <c r="B26" s="17"/>
      <c r="C26" s="17"/>
      <c r="D26" s="17"/>
      <c r="E26" s="17"/>
      <c r="F26" s="24"/>
      <c r="G26" s="23"/>
      <c r="H26" s="7"/>
      <c r="I26" s="7"/>
      <c r="J26" s="7"/>
    </row>
    <row r="27" spans="1:10">
      <c r="A27" s="154" t="s">
        <v>57</v>
      </c>
      <c r="B27" s="145"/>
      <c r="C27" s="145"/>
      <c r="D27" s="145"/>
      <c r="E27" s="145"/>
      <c r="F27" s="145"/>
      <c r="G27" s="145"/>
      <c r="H27" s="145"/>
      <c r="I27" s="145"/>
      <c r="J27" s="145"/>
    </row>
  </sheetData>
  <mergeCells count="18">
    <mergeCell ref="A6:C6"/>
    <mergeCell ref="A1:G1"/>
    <mergeCell ref="A2:G2"/>
    <mergeCell ref="A3:G3"/>
    <mergeCell ref="A4:C4"/>
    <mergeCell ref="A5:C5"/>
    <mergeCell ref="A22:A25"/>
    <mergeCell ref="A27:J27"/>
    <mergeCell ref="C7:D7"/>
    <mergeCell ref="A9:A21"/>
    <mergeCell ref="B9:B14"/>
    <mergeCell ref="C9:C10"/>
    <mergeCell ref="C11:C12"/>
    <mergeCell ref="C13:C14"/>
    <mergeCell ref="B15:B18"/>
    <mergeCell ref="C15:C16"/>
    <mergeCell ref="C17:C18"/>
    <mergeCell ref="B19:B21"/>
  </mergeCells>
  <phoneticPr fontId="31"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D23" zoomScale="90" zoomScaleNormal="90" workbookViewId="0">
      <selection activeCell="D33" sqref="A33:XFD33"/>
    </sheetView>
  </sheetViews>
  <sheetFormatPr defaultRowHeight="14.4"/>
  <cols>
    <col min="5" max="5" width="117.109375" customWidth="1"/>
    <col min="8" max="8" width="16.109375" customWidth="1"/>
    <col min="9" max="9" width="19.5546875" customWidth="1"/>
    <col min="10" max="10" width="13.3320312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160"/>
      <c r="E4" s="160"/>
      <c r="F4" s="160"/>
      <c r="G4" s="2"/>
    </row>
    <row r="5" spans="1:10">
      <c r="A5" s="161" t="s">
        <v>64</v>
      </c>
      <c r="B5" s="161"/>
      <c r="C5" s="161"/>
      <c r="D5" s="161"/>
      <c r="E5" s="161"/>
      <c r="F5" s="161"/>
      <c r="G5" s="2"/>
    </row>
    <row r="6" spans="1:10">
      <c r="A6" s="162" t="s">
        <v>115</v>
      </c>
      <c r="B6" s="161"/>
      <c r="C6" s="161"/>
      <c r="D6" s="161"/>
      <c r="E6" s="161"/>
      <c r="F6" s="161"/>
    </row>
    <row r="7" spans="1:10" ht="43.2">
      <c r="A7" s="38" t="s">
        <v>23</v>
      </c>
      <c r="B7" s="88" t="s">
        <v>24</v>
      </c>
      <c r="C7" s="167" t="s">
        <v>25</v>
      </c>
      <c r="D7" s="164"/>
      <c r="E7" s="88" t="s">
        <v>26</v>
      </c>
      <c r="F7" s="89" t="s">
        <v>27</v>
      </c>
      <c r="G7" s="88" t="s">
        <v>28</v>
      </c>
      <c r="H7" s="90" t="s">
        <v>12</v>
      </c>
      <c r="I7" s="90" t="s">
        <v>13</v>
      </c>
      <c r="J7" s="90" t="s">
        <v>14</v>
      </c>
    </row>
    <row r="8" spans="1:10">
      <c r="A8" s="16">
        <v>1</v>
      </c>
      <c r="B8" s="91">
        <v>2</v>
      </c>
      <c r="C8" s="91">
        <v>3</v>
      </c>
      <c r="D8" s="59"/>
      <c r="E8" s="91">
        <v>5</v>
      </c>
      <c r="F8" s="91">
        <v>6</v>
      </c>
      <c r="G8" s="91">
        <v>7</v>
      </c>
      <c r="H8" s="92">
        <v>6</v>
      </c>
      <c r="I8" s="92">
        <v>7</v>
      </c>
      <c r="J8" s="92">
        <v>8</v>
      </c>
    </row>
    <row r="9" spans="1:10" ht="66">
      <c r="A9" s="173" t="s">
        <v>30</v>
      </c>
      <c r="B9" s="165" t="s">
        <v>31</v>
      </c>
      <c r="C9" s="163" t="s">
        <v>32</v>
      </c>
      <c r="D9" s="58" t="s">
        <v>33</v>
      </c>
      <c r="E9" s="57"/>
      <c r="F9" s="57"/>
      <c r="G9" s="57"/>
      <c r="H9" s="81"/>
      <c r="I9" s="81"/>
      <c r="J9" s="81"/>
    </row>
    <row r="10" spans="1:10" ht="79.2">
      <c r="A10" s="174"/>
      <c r="B10" s="164"/>
      <c r="C10" s="164"/>
      <c r="D10" s="58" t="s">
        <v>34</v>
      </c>
      <c r="E10" s="57"/>
      <c r="F10" s="57"/>
      <c r="G10" s="57"/>
      <c r="H10" s="81"/>
      <c r="I10" s="81"/>
      <c r="J10" s="81"/>
    </row>
    <row r="11" spans="1:10" ht="66">
      <c r="A11" s="174"/>
      <c r="B11" s="164"/>
      <c r="C11" s="163" t="s">
        <v>35</v>
      </c>
      <c r="D11" s="58" t="s">
        <v>33</v>
      </c>
      <c r="E11" s="57"/>
      <c r="F11" s="57"/>
      <c r="G11" s="57"/>
      <c r="H11" s="81"/>
      <c r="I11" s="81"/>
      <c r="J11" s="81"/>
    </row>
    <row r="12" spans="1:10" ht="79.2">
      <c r="A12" s="174"/>
      <c r="B12" s="164"/>
      <c r="C12" s="164"/>
      <c r="D12" s="58" t="s">
        <v>37</v>
      </c>
      <c r="E12" s="57"/>
      <c r="F12" s="57"/>
      <c r="G12" s="57"/>
      <c r="H12" s="81"/>
      <c r="I12" s="81"/>
      <c r="J12" s="81"/>
    </row>
    <row r="13" spans="1:10" ht="66">
      <c r="A13" s="174"/>
      <c r="B13" s="164"/>
      <c r="C13" s="163" t="s">
        <v>38</v>
      </c>
      <c r="D13" s="82" t="s">
        <v>33</v>
      </c>
      <c r="E13" s="41"/>
      <c r="F13" s="57"/>
      <c r="G13" s="57"/>
      <c r="H13" s="81"/>
      <c r="I13" s="81"/>
      <c r="J13" s="81"/>
    </row>
    <row r="14" spans="1:10" ht="79.2">
      <c r="A14" s="174"/>
      <c r="B14" s="164"/>
      <c r="C14" s="164"/>
      <c r="D14" s="58" t="s">
        <v>34</v>
      </c>
      <c r="E14" s="27"/>
      <c r="F14" s="57"/>
      <c r="G14" s="57"/>
      <c r="H14" s="81"/>
      <c r="I14" s="81"/>
      <c r="J14" s="81"/>
    </row>
    <row r="15" spans="1:10" ht="26.4">
      <c r="A15" s="174"/>
      <c r="B15" s="163" t="s">
        <v>40</v>
      </c>
      <c r="C15" s="165" t="s">
        <v>41</v>
      </c>
      <c r="D15" s="80" t="s">
        <v>42</v>
      </c>
      <c r="E15" s="59"/>
      <c r="F15" s="59"/>
      <c r="G15" s="59"/>
      <c r="H15" s="81"/>
      <c r="I15" s="81"/>
      <c r="J15" s="81"/>
    </row>
    <row r="16" spans="1:10" ht="26.4">
      <c r="A16" s="174"/>
      <c r="B16" s="164"/>
      <c r="C16" s="164"/>
      <c r="D16" s="80" t="s">
        <v>43</v>
      </c>
      <c r="E16" s="59"/>
      <c r="F16" s="59"/>
      <c r="G16" s="59"/>
      <c r="H16" s="81"/>
      <c r="I16" s="81"/>
      <c r="J16" s="81"/>
    </row>
    <row r="17" spans="1:10" ht="294.89999999999998" customHeight="1">
      <c r="A17" s="174"/>
      <c r="B17" s="164"/>
      <c r="C17" s="163" t="s">
        <v>44</v>
      </c>
      <c r="D17" s="80" t="s">
        <v>45</v>
      </c>
      <c r="E17" s="64" t="s">
        <v>116</v>
      </c>
      <c r="F17" s="75"/>
      <c r="G17" s="59"/>
      <c r="H17" s="60">
        <v>375000</v>
      </c>
      <c r="I17" s="60" t="s">
        <v>148</v>
      </c>
      <c r="J17" s="81">
        <f>H17*1.12</f>
        <v>420000.00000000006</v>
      </c>
    </row>
    <row r="18" spans="1:10" ht="134.1" customHeight="1">
      <c r="A18" s="174"/>
      <c r="B18" s="164"/>
      <c r="C18" s="164"/>
      <c r="D18" s="80" t="s">
        <v>46</v>
      </c>
      <c r="E18" s="64" t="s">
        <v>117</v>
      </c>
      <c r="F18" s="75"/>
      <c r="G18" s="59"/>
      <c r="H18" s="65">
        <v>385000</v>
      </c>
      <c r="I18" s="66" t="s">
        <v>119</v>
      </c>
      <c r="J18">
        <f>H18*1.15</f>
        <v>442749.99999999994</v>
      </c>
    </row>
    <row r="19" spans="1:10">
      <c r="A19" s="174"/>
      <c r="B19" s="163" t="s">
        <v>47</v>
      </c>
      <c r="C19" s="80" t="s">
        <v>48</v>
      </c>
      <c r="D19" s="57"/>
      <c r="E19" s="57"/>
      <c r="F19" s="57"/>
      <c r="G19" s="57"/>
      <c r="H19" s="81"/>
      <c r="I19" s="81"/>
      <c r="J19" s="81"/>
    </row>
    <row r="20" spans="1:10" ht="26.4">
      <c r="A20" s="174"/>
      <c r="B20" s="164"/>
      <c r="C20" s="80" t="s">
        <v>49</v>
      </c>
      <c r="D20" s="57"/>
      <c r="E20" s="57"/>
      <c r="F20" s="57"/>
      <c r="G20" s="57"/>
      <c r="H20" s="81"/>
      <c r="I20" s="81"/>
      <c r="J20" s="81"/>
    </row>
    <row r="21" spans="1:10">
      <c r="A21" s="175"/>
      <c r="B21" s="164"/>
      <c r="C21" s="80" t="s">
        <v>50</v>
      </c>
      <c r="D21" s="58"/>
      <c r="E21" s="58"/>
      <c r="F21" s="58"/>
      <c r="G21" s="58"/>
      <c r="H21" s="81"/>
      <c r="I21" s="81"/>
      <c r="J21" s="81"/>
    </row>
    <row r="22" spans="1:10" ht="204.9" customHeight="1">
      <c r="A22" s="173" t="s">
        <v>51</v>
      </c>
      <c r="B22" s="80" t="s">
        <v>52</v>
      </c>
      <c r="C22" s="59"/>
      <c r="D22" s="59"/>
      <c r="E22" s="64" t="s">
        <v>118</v>
      </c>
      <c r="F22" s="75"/>
      <c r="G22" s="59"/>
      <c r="H22" s="60">
        <v>1100000</v>
      </c>
      <c r="I22" s="142" t="s">
        <v>165</v>
      </c>
      <c r="J22">
        <f>H22*2</f>
        <v>2200000</v>
      </c>
    </row>
    <row r="23" spans="1:10" ht="26.4">
      <c r="A23" s="174"/>
      <c r="B23" s="80" t="s">
        <v>53</v>
      </c>
      <c r="C23" s="59"/>
      <c r="D23" s="59"/>
      <c r="E23" s="59"/>
      <c r="F23" s="59"/>
      <c r="G23" s="59"/>
      <c r="H23" s="81"/>
      <c r="I23" s="81"/>
      <c r="J23" s="81"/>
    </row>
    <row r="24" spans="1:10" ht="26.4">
      <c r="A24" s="174"/>
      <c r="B24" s="80" t="s">
        <v>54</v>
      </c>
      <c r="C24" s="59"/>
      <c r="D24" s="59"/>
      <c r="E24" s="59"/>
      <c r="F24" s="59"/>
      <c r="G24" s="59"/>
      <c r="H24" s="81"/>
      <c r="I24" s="81"/>
      <c r="J24" s="81"/>
    </row>
    <row r="25" spans="1:10">
      <c r="A25" s="175"/>
      <c r="B25" s="80" t="s">
        <v>55</v>
      </c>
      <c r="C25" s="59"/>
      <c r="D25" s="59"/>
      <c r="E25" s="59"/>
      <c r="F25" s="59"/>
      <c r="G25" s="59"/>
      <c r="H25" s="81"/>
      <c r="I25" s="81"/>
      <c r="J25" s="81"/>
    </row>
    <row r="26" spans="1:10" ht="79.2">
      <c r="A26" s="23" t="s">
        <v>56</v>
      </c>
      <c r="B26" s="58"/>
      <c r="C26" s="58"/>
      <c r="D26" s="58"/>
      <c r="E26" s="58"/>
      <c r="F26" s="84"/>
      <c r="G26" s="58"/>
      <c r="H26" s="81"/>
      <c r="I26" s="81"/>
      <c r="J26" s="81"/>
    </row>
    <row r="27" spans="1:10">
      <c r="A27" s="154" t="s">
        <v>57</v>
      </c>
      <c r="B27" s="145"/>
      <c r="C27" s="145"/>
      <c r="D27" s="145"/>
      <c r="E27" s="145"/>
      <c r="F27" s="145"/>
      <c r="G27" s="145"/>
      <c r="H27" s="145"/>
      <c r="I27" s="145"/>
      <c r="J27" s="145"/>
    </row>
  </sheetData>
  <mergeCells count="18">
    <mergeCell ref="A1:G1"/>
    <mergeCell ref="A2:G2"/>
    <mergeCell ref="A3:G3"/>
    <mergeCell ref="A22:A25"/>
    <mergeCell ref="A27:J27"/>
    <mergeCell ref="A4:F4"/>
    <mergeCell ref="A5:F5"/>
    <mergeCell ref="A6:F6"/>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25" zoomScale="80" zoomScaleNormal="80" workbookViewId="0">
      <selection activeCell="A33" sqref="A33:XFD33"/>
    </sheetView>
  </sheetViews>
  <sheetFormatPr defaultRowHeight="14.4"/>
  <cols>
    <col min="2" max="2" width="13.5546875" customWidth="1"/>
    <col min="5" max="5" width="106.109375" customWidth="1"/>
    <col min="8" max="8" width="13.5546875" customWidth="1"/>
    <col min="9" max="9" width="13.33203125" customWidth="1"/>
    <col min="10" max="10" width="10.5546875" customWidth="1"/>
  </cols>
  <sheetData>
    <row r="1" spans="1:10">
      <c r="A1" s="150" t="s">
        <v>22</v>
      </c>
      <c r="B1" s="145"/>
      <c r="C1" s="145"/>
      <c r="D1" s="145"/>
      <c r="E1" s="145"/>
      <c r="F1" s="145"/>
      <c r="G1" s="145"/>
    </row>
    <row r="2" spans="1:10">
      <c r="A2" s="150" t="s">
        <v>1</v>
      </c>
      <c r="B2" s="145"/>
      <c r="C2" s="145"/>
      <c r="D2" s="145"/>
      <c r="E2" s="145"/>
      <c r="F2" s="145"/>
      <c r="G2" s="145"/>
    </row>
    <row r="3" spans="1:10" ht="18">
      <c r="A3" s="149" t="s">
        <v>2</v>
      </c>
      <c r="B3" s="145"/>
      <c r="C3" s="145"/>
      <c r="D3" s="145"/>
      <c r="E3" s="145"/>
      <c r="F3" s="145"/>
      <c r="G3" s="145"/>
    </row>
    <row r="4" spans="1:10">
      <c r="A4" s="160" t="s">
        <v>58</v>
      </c>
      <c r="B4" s="160"/>
      <c r="C4" s="160"/>
      <c r="D4" s="2"/>
      <c r="E4" s="2"/>
      <c r="F4" s="2"/>
      <c r="G4" s="2"/>
    </row>
    <row r="5" spans="1:10">
      <c r="A5" s="161" t="s">
        <v>64</v>
      </c>
      <c r="B5" s="161"/>
      <c r="C5" s="161"/>
      <c r="D5" s="2"/>
      <c r="E5" s="2"/>
      <c r="F5" s="2"/>
      <c r="G5" s="2"/>
    </row>
    <row r="6" spans="1:10">
      <c r="A6" s="162" t="s">
        <v>166</v>
      </c>
      <c r="B6" s="162"/>
      <c r="C6" s="162"/>
    </row>
    <row r="7" spans="1:10" ht="72">
      <c r="A7" s="11" t="s">
        <v>23</v>
      </c>
      <c r="B7" s="11" t="s">
        <v>24</v>
      </c>
      <c r="C7" s="158" t="s">
        <v>25</v>
      </c>
      <c r="D7" s="148"/>
      <c r="E7" s="53" t="s">
        <v>26</v>
      </c>
      <c r="F7" s="12" t="s">
        <v>27</v>
      </c>
      <c r="G7" s="11" t="s">
        <v>28</v>
      </c>
      <c r="H7" s="13" t="s">
        <v>12</v>
      </c>
      <c r="I7" s="13" t="s">
        <v>13</v>
      </c>
      <c r="J7" s="13" t="s">
        <v>14</v>
      </c>
    </row>
    <row r="8" spans="1:10">
      <c r="A8" s="14">
        <v>1</v>
      </c>
      <c r="B8" s="77">
        <v>2</v>
      </c>
      <c r="C8" s="77">
        <v>3</v>
      </c>
      <c r="D8" s="45"/>
      <c r="E8" s="98">
        <v>5</v>
      </c>
      <c r="F8" s="77">
        <v>6</v>
      </c>
      <c r="G8" s="78">
        <v>7</v>
      </c>
      <c r="H8" s="79">
        <v>6</v>
      </c>
      <c r="I8" s="79">
        <v>7</v>
      </c>
      <c r="J8" s="79">
        <v>8</v>
      </c>
    </row>
    <row r="9" spans="1:10" ht="66">
      <c r="A9" s="173" t="s">
        <v>30</v>
      </c>
      <c r="B9" s="165" t="s">
        <v>31</v>
      </c>
      <c r="C9" s="163" t="s">
        <v>32</v>
      </c>
      <c r="D9" s="58" t="s">
        <v>33</v>
      </c>
      <c r="E9" s="59"/>
      <c r="F9" s="57"/>
      <c r="G9" s="57"/>
      <c r="H9" s="81"/>
      <c r="I9" s="81"/>
      <c r="J9" s="81"/>
    </row>
    <row r="10" spans="1:10" ht="79.2">
      <c r="A10" s="174"/>
      <c r="B10" s="164"/>
      <c r="C10" s="164"/>
      <c r="D10" s="58" t="s">
        <v>34</v>
      </c>
      <c r="E10" s="59"/>
      <c r="F10" s="57"/>
      <c r="G10" s="57"/>
      <c r="H10" s="81"/>
      <c r="I10" s="81"/>
      <c r="J10" s="81"/>
    </row>
    <row r="11" spans="1:10" ht="66">
      <c r="A11" s="174"/>
      <c r="B11" s="164"/>
      <c r="C11" s="163" t="s">
        <v>35</v>
      </c>
      <c r="D11" s="58" t="s">
        <v>33</v>
      </c>
      <c r="E11" s="59"/>
      <c r="F11" s="57"/>
      <c r="G11" s="57"/>
      <c r="H11" s="81"/>
      <c r="I11" s="81"/>
      <c r="J11" s="81"/>
    </row>
    <row r="12" spans="1:10" ht="79.2">
      <c r="A12" s="174"/>
      <c r="B12" s="164"/>
      <c r="C12" s="164"/>
      <c r="D12" s="58" t="s">
        <v>37</v>
      </c>
      <c r="E12" s="59"/>
      <c r="F12" s="57"/>
      <c r="G12" s="57"/>
      <c r="H12" s="81"/>
      <c r="I12" s="81"/>
      <c r="J12" s="81"/>
    </row>
    <row r="13" spans="1:10" ht="66">
      <c r="A13" s="174"/>
      <c r="B13" s="164"/>
      <c r="C13" s="163" t="s">
        <v>38</v>
      </c>
      <c r="D13" s="82" t="s">
        <v>33</v>
      </c>
      <c r="E13" s="54"/>
      <c r="F13" s="57"/>
      <c r="G13" s="57"/>
      <c r="H13" s="81"/>
      <c r="I13" s="81"/>
      <c r="J13" s="81"/>
    </row>
    <row r="14" spans="1:10" ht="79.2">
      <c r="A14" s="174"/>
      <c r="B14" s="164"/>
      <c r="C14" s="164"/>
      <c r="D14" s="58" t="s">
        <v>34</v>
      </c>
      <c r="E14" s="27"/>
      <c r="F14" s="57"/>
      <c r="G14" s="57"/>
      <c r="H14" s="81"/>
      <c r="I14" s="81"/>
      <c r="J14" s="81"/>
    </row>
    <row r="15" spans="1:10" ht="26.4">
      <c r="A15" s="174"/>
      <c r="B15" s="163" t="s">
        <v>40</v>
      </c>
      <c r="C15" s="165" t="s">
        <v>41</v>
      </c>
      <c r="D15" s="80" t="s">
        <v>42</v>
      </c>
      <c r="E15" s="59"/>
      <c r="F15" s="59"/>
      <c r="G15" s="59"/>
      <c r="H15" s="35"/>
      <c r="I15" s="73"/>
      <c r="J15" s="81"/>
    </row>
    <row r="16" spans="1:10" ht="26.4">
      <c r="A16" s="174"/>
      <c r="B16" s="164"/>
      <c r="C16" s="164"/>
      <c r="D16" s="80" t="s">
        <v>43</v>
      </c>
      <c r="E16" s="59"/>
      <c r="F16" s="59"/>
      <c r="G16" s="59"/>
      <c r="H16" s="81"/>
      <c r="I16" s="81"/>
      <c r="J16" s="81"/>
    </row>
    <row r="17" spans="1:10" ht="39.6" customHeight="1">
      <c r="A17" s="174"/>
      <c r="B17" s="164"/>
      <c r="C17" s="163" t="s">
        <v>44</v>
      </c>
      <c r="D17" s="80" t="s">
        <v>45</v>
      </c>
      <c r="E17" s="62" t="s">
        <v>77</v>
      </c>
      <c r="F17" s="75"/>
      <c r="G17" s="59"/>
      <c r="H17" s="35">
        <v>220000</v>
      </c>
      <c r="I17" s="124" t="s">
        <v>144</v>
      </c>
      <c r="J17" s="139">
        <f>H17*1.15</f>
        <v>252999.99999999997</v>
      </c>
    </row>
    <row r="18" spans="1:10" ht="65.099999999999994" customHeight="1">
      <c r="A18" s="174"/>
      <c r="B18" s="164"/>
      <c r="C18" s="164"/>
      <c r="D18" s="80" t="s">
        <v>46</v>
      </c>
      <c r="E18" s="55" t="s">
        <v>78</v>
      </c>
      <c r="F18" s="75"/>
      <c r="G18" s="59"/>
      <c r="H18" s="63">
        <v>275000</v>
      </c>
      <c r="I18" s="60" t="s">
        <v>121</v>
      </c>
      <c r="J18" s="139">
        <f>H18*1.1</f>
        <v>302500</v>
      </c>
    </row>
    <row r="19" spans="1:10">
      <c r="A19" s="174"/>
      <c r="B19" s="163" t="s">
        <v>47</v>
      </c>
      <c r="C19" s="80" t="s">
        <v>48</v>
      </c>
      <c r="D19" s="57"/>
      <c r="E19" s="59"/>
      <c r="F19" s="57"/>
      <c r="G19" s="57"/>
      <c r="H19" s="81"/>
      <c r="I19" s="81"/>
      <c r="J19" s="139"/>
    </row>
    <row r="20" spans="1:10" ht="26.4">
      <c r="A20" s="174"/>
      <c r="B20" s="164"/>
      <c r="C20" s="80" t="s">
        <v>49</v>
      </c>
      <c r="D20" s="57"/>
      <c r="E20" s="59"/>
      <c r="F20" s="57"/>
      <c r="G20" s="57"/>
      <c r="H20" s="81"/>
      <c r="I20" s="81"/>
      <c r="J20" s="139"/>
    </row>
    <row r="21" spans="1:10">
      <c r="A21" s="175"/>
      <c r="B21" s="164"/>
      <c r="C21" s="80" t="s">
        <v>50</v>
      </c>
      <c r="D21" s="58"/>
      <c r="E21" s="59"/>
      <c r="F21" s="58"/>
      <c r="G21" s="58"/>
      <c r="H21" s="81"/>
      <c r="I21" s="81"/>
      <c r="J21" s="139"/>
    </row>
    <row r="22" spans="1:10" ht="111" customHeight="1">
      <c r="A22" s="173" t="s">
        <v>51</v>
      </c>
      <c r="B22" s="80" t="s">
        <v>52</v>
      </c>
      <c r="C22" s="59"/>
      <c r="D22" s="59"/>
      <c r="E22" s="64" t="s">
        <v>79</v>
      </c>
      <c r="F22" s="75"/>
      <c r="G22" s="59"/>
      <c r="H22" s="60">
        <v>770000</v>
      </c>
      <c r="I22" s="124" t="s">
        <v>149</v>
      </c>
      <c r="J22" s="139">
        <f>H22*1.1</f>
        <v>847000.00000000012</v>
      </c>
    </row>
    <row r="23" spans="1:10">
      <c r="A23" s="174"/>
      <c r="B23" s="80" t="s">
        <v>53</v>
      </c>
      <c r="C23" s="59"/>
      <c r="D23" s="59"/>
      <c r="E23" s="59"/>
      <c r="F23" s="59"/>
      <c r="G23" s="59"/>
      <c r="H23" s="81"/>
      <c r="I23" s="81"/>
      <c r="J23" s="81"/>
    </row>
    <row r="24" spans="1:10">
      <c r="A24" s="174"/>
      <c r="B24" s="80" t="s">
        <v>54</v>
      </c>
      <c r="C24" s="59"/>
      <c r="D24" s="59"/>
      <c r="E24" s="59"/>
      <c r="F24" s="59"/>
      <c r="G24" s="59"/>
      <c r="H24" s="81"/>
      <c r="I24" s="81"/>
      <c r="J24" s="81"/>
    </row>
    <row r="25" spans="1:10">
      <c r="A25" s="175"/>
      <c r="B25" s="80" t="s">
        <v>55</v>
      </c>
      <c r="C25" s="59"/>
      <c r="D25" s="59"/>
      <c r="E25" s="59"/>
      <c r="F25" s="59"/>
      <c r="G25" s="59"/>
      <c r="H25" s="81"/>
      <c r="I25" s="81"/>
      <c r="J25" s="81"/>
    </row>
    <row r="26" spans="1:10" ht="79.2">
      <c r="A26" s="23" t="s">
        <v>56</v>
      </c>
      <c r="B26" s="58"/>
      <c r="C26" s="58"/>
      <c r="D26" s="58"/>
      <c r="E26" s="59"/>
      <c r="F26" s="84"/>
      <c r="G26" s="58"/>
      <c r="H26" s="81"/>
      <c r="I26" s="81"/>
      <c r="J26" s="81"/>
    </row>
    <row r="27" spans="1:10">
      <c r="A27" s="154" t="s">
        <v>57</v>
      </c>
      <c r="B27" s="145"/>
      <c r="C27" s="145"/>
      <c r="D27" s="145"/>
      <c r="E27" s="145"/>
      <c r="F27" s="145"/>
      <c r="G27" s="145"/>
      <c r="H27" s="145"/>
      <c r="I27" s="145"/>
      <c r="J27" s="145"/>
    </row>
  </sheetData>
  <mergeCells count="18">
    <mergeCell ref="A6:C6"/>
    <mergeCell ref="A1:G1"/>
    <mergeCell ref="A2:G2"/>
    <mergeCell ref="A3:G3"/>
    <mergeCell ref="A4:C4"/>
    <mergeCell ref="A5:C5"/>
    <mergeCell ref="A22:A25"/>
    <mergeCell ref="A27:J27"/>
    <mergeCell ref="C7:D7"/>
    <mergeCell ref="A9:A21"/>
    <mergeCell ref="B9:B14"/>
    <mergeCell ref="C9:C10"/>
    <mergeCell ref="C11:C12"/>
    <mergeCell ref="C13:C14"/>
    <mergeCell ref="B15:B18"/>
    <mergeCell ref="C15:C16"/>
    <mergeCell ref="C17:C18"/>
    <mergeCell ref="B19: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FORM-5</vt:lpstr>
      <vt:lpstr>FORM-6</vt:lpstr>
      <vt:lpstr>AKHUPADARA</vt:lpstr>
      <vt:lpstr>ATHARANGA</vt:lpstr>
      <vt:lpstr>BADABARABATI</vt:lpstr>
      <vt:lpstr>DOVA</vt:lpstr>
      <vt:lpstr>GOUDAPATANA</vt:lpstr>
      <vt:lpstr>BOTALAMA</vt:lpstr>
      <vt:lpstr>MANKIAPURPATANA</vt:lpstr>
      <vt:lpstr>BALABHADRAPUR</vt:lpstr>
      <vt:lpstr>CHHIMA</vt:lpstr>
      <vt:lpstr>KRUSHNADASHPUR</vt:lpstr>
      <vt:lpstr>HIRAPUR ALIAS SANTRAPUR</vt:lpstr>
      <vt:lpstr>INDIPUR</vt:lpstr>
      <vt:lpstr>jalabhar</vt:lpstr>
      <vt:lpstr>RAIMULA</vt:lpstr>
      <vt:lpstr>RAIMULA PATANA</vt:lpstr>
      <vt:lpstr>KHUNTABANDHA</vt:lpstr>
      <vt:lpstr>KAPILESWARPUR</vt:lpstr>
      <vt:lpstr>MANITIRA</vt:lpstr>
      <vt:lpstr>RAMACHANDRAPUR</vt:lpstr>
      <vt:lpstr>chhatrapada</vt:lpstr>
      <vt:lpstr>bali berani</vt:lpstr>
      <vt:lpstr>Gaudiapada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REVENUE</cp:lastModifiedBy>
  <dcterms:created xsi:type="dcterms:W3CDTF">2006-09-16T00:00:00Z</dcterms:created>
  <dcterms:modified xsi:type="dcterms:W3CDTF">2026-02-06T12:51:27Z</dcterms:modified>
</cp:coreProperties>
</file>